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11550" activeTab="0"/>
  </bookViews>
  <sheets>
    <sheet name="日程結果" sheetId="1" r:id="rId1"/>
    <sheet name="星取り 表" sheetId="2" r:id="rId2"/>
    <sheet name="２階利用エリアマップ" sheetId="3" r:id="rId3"/>
  </sheets>
  <definedNames>
    <definedName name="_xlnm.Print_Area" localSheetId="0">'日程結果'!$A$1:$K$26</definedName>
  </definedNames>
  <calcPr fullCalcOnLoad="1"/>
</workbook>
</file>

<file path=xl/sharedStrings.xml><?xml version="1.0" encoding="utf-8"?>
<sst xmlns="http://schemas.openxmlformats.org/spreadsheetml/2006/main" count="123" uniqueCount="90">
  <si>
    <t>試合NO</t>
  </si>
  <si>
    <t>チーム</t>
  </si>
  <si>
    <t>スコア</t>
  </si>
  <si>
    <t>主審</t>
  </si>
  <si>
    <t>記録</t>
  </si>
  <si>
    <t>　</t>
  </si>
  <si>
    <t>協会派遣</t>
  </si>
  <si>
    <t>男子</t>
  </si>
  <si>
    <t>　</t>
  </si>
  <si>
    <t>←ここにチーム名を記入！</t>
  </si>
  <si>
    <t>勝</t>
  </si>
  <si>
    <t>分</t>
  </si>
  <si>
    <t>敗</t>
  </si>
  <si>
    <t>得点</t>
  </si>
  <si>
    <t>失点</t>
  </si>
  <si>
    <t>勝点</t>
  </si>
  <si>
    <t>得失</t>
  </si>
  <si>
    <t>順位</t>
  </si>
  <si>
    <t>駐車場</t>
  </si>
  <si>
    <t>設営</t>
  </si>
  <si>
    <t>オープンカテゴリ</t>
  </si>
  <si>
    <t>※重複選手のいるチームは、試合と副審・記録がかぶらないように調整</t>
  </si>
  <si>
    <t>第２審判・駐車場</t>
  </si>
  <si>
    <t>オープン</t>
  </si>
  <si>
    <t>ＯPN①</t>
  </si>
  <si>
    <t>ＯPN②</t>
  </si>
  <si>
    <t>※リーグ内順位は、勝ち点→得失点差→当該チーム勝敗→→抽選で決定</t>
  </si>
  <si>
    <t>開始時刻</t>
  </si>
  <si>
    <t>終了目安</t>
  </si>
  <si>
    <t>A</t>
  </si>
  <si>
    <t>B</t>
  </si>
  <si>
    <t>C</t>
  </si>
  <si>
    <t>D</t>
  </si>
  <si>
    <t>E</t>
  </si>
  <si>
    <t>F</t>
  </si>
  <si>
    <t>G</t>
  </si>
  <si>
    <t>H</t>
  </si>
  <si>
    <t>-</t>
  </si>
  <si>
    <t>★は重複選手あり　（今回該当なし）</t>
  </si>
  <si>
    <t>※試合終了時刻から次の試合の開始時刻までに、各チームはそれまでの利用場所、利用器具を消毒して移動すること。</t>
  </si>
  <si>
    <t>3/27（土）</t>
  </si>
  <si>
    <t>ＯPN⑥</t>
  </si>
  <si>
    <t>MST</t>
  </si>
  <si>
    <t>木妻</t>
  </si>
  <si>
    <t>川崎マドレス</t>
  </si>
  <si>
    <t>エストリオフットサルクラブ</t>
  </si>
  <si>
    <t>神奈川県立市ヶ尾高校</t>
  </si>
  <si>
    <t>ソフトサイエンスFemini</t>
  </si>
  <si>
    <t>通行
のみ</t>
  </si>
  <si>
    <r>
      <t>アップエリア：　</t>
    </r>
    <r>
      <rPr>
        <b/>
        <sz val="12"/>
        <rFont val="ＭＳ Ｐゴシック"/>
        <family val="3"/>
      </rPr>
      <t>次の試合の右側チーム</t>
    </r>
  </si>
  <si>
    <r>
      <t>アップエリア：　</t>
    </r>
    <r>
      <rPr>
        <b/>
        <sz val="12"/>
        <rFont val="ＭＳ Ｐゴシック"/>
        <family val="3"/>
      </rPr>
      <t>次の試合の左側チーム</t>
    </r>
  </si>
  <si>
    <r>
      <t xml:space="preserve">応援席E
</t>
    </r>
    <r>
      <rPr>
        <b/>
        <sz val="14"/>
        <rFont val="ＭＳ Ｐゴシック"/>
        <family val="3"/>
      </rPr>
      <t>エストリオ</t>
    </r>
  </si>
  <si>
    <r>
      <t xml:space="preserve">応援席F
</t>
    </r>
    <r>
      <rPr>
        <b/>
        <sz val="14"/>
        <rFont val="ＭＳ Ｐゴシック"/>
        <family val="3"/>
      </rPr>
      <t>市ヶ尾高校</t>
    </r>
  </si>
  <si>
    <r>
      <t xml:space="preserve">応援席G
</t>
    </r>
    <r>
      <rPr>
        <b/>
        <sz val="12"/>
        <rFont val="ＭＳ Ｐゴシック"/>
        <family val="3"/>
      </rPr>
      <t>ソフトサイエンス</t>
    </r>
  </si>
  <si>
    <t>２階応援席・アップエリア利用マップ</t>
  </si>
  <si>
    <t>　奥の窓側が対戦表左チーム、手前側が右チームで、両脇は通行のみです。</t>
  </si>
  <si>
    <t>※ランニングコースは、前の試合の開始～終了時刻まで、次の試合のチームがアップのために利用可能です。</t>
  </si>
  <si>
    <t>　↑
入口</t>
  </si>
  <si>
    <t>※利用後は利用箇所、利用器具を消毒して、速やかに退出してください。</t>
  </si>
  <si>
    <t>ＯPN③</t>
  </si>
  <si>
    <t>ソフトサイエンスFemini</t>
  </si>
  <si>
    <t>ＯPN④</t>
  </si>
  <si>
    <t>ＯPN⑤</t>
  </si>
  <si>
    <r>
      <t xml:space="preserve">応援席A
</t>
    </r>
    <r>
      <rPr>
        <b/>
        <sz val="14"/>
        <rFont val="ＭＳ Ｐゴシック"/>
        <family val="3"/>
      </rPr>
      <t>MST</t>
    </r>
  </si>
  <si>
    <r>
      <t xml:space="preserve">応援席C
</t>
    </r>
    <r>
      <rPr>
        <b/>
        <sz val="14"/>
        <rFont val="ＭＳ Ｐゴシック"/>
        <family val="3"/>
      </rPr>
      <t>マドレス</t>
    </r>
  </si>
  <si>
    <r>
      <t xml:space="preserve">応援席B
</t>
    </r>
    <r>
      <rPr>
        <b/>
        <sz val="14"/>
        <rFont val="ＭＳ Ｐゴシック"/>
        <family val="3"/>
      </rPr>
      <t>木妻</t>
    </r>
  </si>
  <si>
    <t>4/24（土）</t>
  </si>
  <si>
    <r>
      <t>2020年度かなべえ杯女子フットサル大会　　</t>
    </r>
    <r>
      <rPr>
        <sz val="12"/>
        <color indexed="8"/>
        <rFont val="HGPｺﾞｼｯｸE"/>
        <family val="3"/>
      </rPr>
      <t>オープンは</t>
    </r>
    <r>
      <rPr>
        <sz val="11"/>
        <color indexed="8"/>
        <rFont val="HGPｺﾞｼｯｸE"/>
        <family val="3"/>
      </rPr>
      <t>9分-2分-9分、O-35は7分-2分-7分　いずれもランニングタイム（ラスト1分プレイイング）</t>
    </r>
  </si>
  <si>
    <t>Ｏ-35①</t>
  </si>
  <si>
    <t>Ｏ-35②</t>
  </si>
  <si>
    <t>Ｏ-35③</t>
  </si>
  <si>
    <t>Ｏ-35④</t>
  </si>
  <si>
    <t>Ｏ-35⑤</t>
  </si>
  <si>
    <t>Ｏ-35⑥</t>
  </si>
  <si>
    <t>OVER-35</t>
  </si>
  <si>
    <t>ＯＶＥＲ-35カテゴリ</t>
  </si>
  <si>
    <t>◆O-35,オープンともリーグ戦２回ずつ</t>
  </si>
  <si>
    <t>※応援席は２日間固定でこのエリアにします。荷物置き場、着替え、同伴子ども等滞在場所として利用してください。</t>
  </si>
  <si>
    <t>① 1-2
④ 0-0</t>
  </si>
  <si>
    <t>③ 0-0
⑥ 1-0</t>
  </si>
  <si>
    <t>① 2-1
④ 0-0</t>
  </si>
  <si>
    <t>② 0-2
⑤ 2-0</t>
  </si>
  <si>
    <t>③ 0-0
⑥ 0-1</t>
  </si>
  <si>
    <t>② 2-0
⑤ 0-2</t>
  </si>
  <si>
    <t>① 2-0
④ 4-1</t>
  </si>
  <si>
    <t>③ 4-0
⑥ 1-1</t>
  </si>
  <si>
    <t>① 0-2
④ 1-4</t>
  </si>
  <si>
    <t>② 1-6
⑤ 0-7</t>
  </si>
  <si>
    <t>③ 0-4
⑥ 1-1</t>
  </si>
  <si>
    <t>② 6-1
⑤ 7-0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</si>
</sst>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name val="HGS創英角ﾎﾟｯﾌﾟ体"/>
      <family val="3"/>
    </font>
    <font>
      <sz val="11"/>
      <name val="HG創英角ｺﾞｼｯｸUB"/>
      <family val="3"/>
    </font>
    <font>
      <sz val="16"/>
      <name val="HGS創英角ｺﾞｼｯｸUB"/>
      <family val="3"/>
    </font>
    <font>
      <sz val="11"/>
      <color indexed="8"/>
      <name val="HGPｺﾞｼｯｸE"/>
      <family val="3"/>
    </font>
    <font>
      <sz val="12"/>
      <color indexed="8"/>
      <name val="ＭＳ Ｐゴシック"/>
      <family val="3"/>
    </font>
    <font>
      <sz val="12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4"/>
      <name val="HGPｺﾞｼｯｸM"/>
      <family val="3"/>
    </font>
    <font>
      <sz val="12"/>
      <name val="HGPｺﾞｼｯｸE"/>
      <family val="3"/>
    </font>
    <font>
      <sz val="10"/>
      <color indexed="8"/>
      <name val="HGPｺﾞｼｯｸE"/>
      <family val="3"/>
    </font>
    <font>
      <b/>
      <sz val="14"/>
      <color indexed="8"/>
      <name val="HGPｺﾞｼｯｸE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S創英角ﾎﾟｯﾌﾟ体"/>
      <family val="3"/>
    </font>
    <font>
      <b/>
      <sz val="14"/>
      <color indexed="10"/>
      <name val="HGPｺﾞｼｯｸM"/>
      <family val="3"/>
    </font>
    <font>
      <sz val="14"/>
      <color indexed="10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indexed="8"/>
      <name val="Calibri"/>
      <family val="3"/>
    </font>
    <font>
      <sz val="11"/>
      <color theme="1"/>
      <name val="HGS創英角ﾎﾟｯﾌﾟ体"/>
      <family val="3"/>
    </font>
    <font>
      <b/>
      <sz val="14"/>
      <color rgb="FFFF0000"/>
      <name val="HGPｺﾞｼｯｸM"/>
      <family val="3"/>
    </font>
    <font>
      <sz val="14"/>
      <color rgb="FFFF0000"/>
      <name val="HGPｺﾞｼｯｸE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2" fillId="0" borderId="16" xfId="0" applyFont="1" applyBorder="1" applyAlignment="1">
      <alignment horizontal="center" vertical="center"/>
    </xf>
    <xf numFmtId="5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56" fontId="4" fillId="0" borderId="1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56" fontId="2" fillId="34" borderId="12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 shrinkToFit="1"/>
    </xf>
    <xf numFmtId="20" fontId="13" fillId="0" borderId="28" xfId="0" applyNumberFormat="1" applyFont="1" applyBorder="1" applyAlignment="1">
      <alignment horizontal="center" vertical="center" shrinkToFit="1"/>
    </xf>
    <xf numFmtId="56" fontId="4" fillId="0" borderId="29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20" fontId="13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49" fontId="2" fillId="12" borderId="24" xfId="0" applyNumberFormat="1" applyFont="1" applyFill="1" applyBorder="1" applyAlignment="1">
      <alignment horizontal="center" vertical="center" shrinkToFit="1"/>
    </xf>
    <xf numFmtId="56" fontId="4" fillId="12" borderId="12" xfId="0" applyNumberFormat="1" applyFont="1" applyFill="1" applyBorder="1" applyAlignment="1">
      <alignment horizontal="center" vertical="center" shrinkToFit="1"/>
    </xf>
    <xf numFmtId="0" fontId="2" fillId="12" borderId="12" xfId="0" applyFont="1" applyFill="1" applyBorder="1" applyAlignment="1">
      <alignment horizontal="center" vertical="center" shrinkToFit="1"/>
    </xf>
    <xf numFmtId="56" fontId="2" fillId="12" borderId="12" xfId="0" applyNumberFormat="1" applyFont="1" applyFill="1" applyBorder="1" applyAlignment="1">
      <alignment horizontal="center" vertical="center" shrinkToFit="1"/>
    </xf>
    <xf numFmtId="0" fontId="3" fillId="12" borderId="32" xfId="0" applyFont="1" applyFill="1" applyBorder="1" applyAlignment="1">
      <alignment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5" fillId="0" borderId="33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20" fontId="13" fillId="34" borderId="34" xfId="0" applyNumberFormat="1" applyFont="1" applyFill="1" applyBorder="1" applyAlignment="1">
      <alignment horizontal="center" vertical="center"/>
    </xf>
    <xf numFmtId="56" fontId="2" fillId="12" borderId="35" xfId="0" applyNumberFormat="1" applyFont="1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56" fontId="2" fillId="34" borderId="35" xfId="0" applyNumberFormat="1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3" fillId="34" borderId="0" xfId="0" applyFont="1" applyFill="1" applyAlignment="1">
      <alignment horizontal="center"/>
    </xf>
    <xf numFmtId="0" fontId="3" fillId="34" borderId="32" xfId="0" applyFont="1" applyFill="1" applyBorder="1" applyAlignment="1">
      <alignment/>
    </xf>
    <xf numFmtId="56" fontId="14" fillId="0" borderId="37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20" fontId="13" fillId="34" borderId="2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20" fontId="13" fillId="34" borderId="39" xfId="0" applyNumberFormat="1" applyFont="1" applyFill="1" applyBorder="1" applyAlignment="1">
      <alignment horizontal="center" vertical="center"/>
    </xf>
    <xf numFmtId="20" fontId="13" fillId="34" borderId="40" xfId="0" applyNumberFormat="1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4" fillId="35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vertical="center"/>
    </xf>
    <xf numFmtId="0" fontId="6" fillId="34" borderId="45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vertical="center" wrapText="1"/>
    </xf>
    <xf numFmtId="0" fontId="6" fillId="34" borderId="46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shrinkToFit="1"/>
    </xf>
    <xf numFmtId="0" fontId="6" fillId="35" borderId="40" xfId="0" applyFont="1" applyFill="1" applyBorder="1" applyAlignment="1">
      <alignment vertical="center" wrapText="1"/>
    </xf>
    <xf numFmtId="0" fontId="6" fillId="35" borderId="42" xfId="0" applyFont="1" applyFill="1" applyBorder="1" applyAlignment="1">
      <alignment vertical="center" wrapText="1"/>
    </xf>
    <xf numFmtId="0" fontId="6" fillId="35" borderId="42" xfId="0" applyFont="1" applyFill="1" applyBorder="1" applyAlignment="1">
      <alignment vertical="center"/>
    </xf>
    <xf numFmtId="0" fontId="67" fillId="35" borderId="47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48" xfId="0" applyFont="1" applyFill="1" applyBorder="1" applyAlignment="1">
      <alignment vertical="center"/>
    </xf>
    <xf numFmtId="0" fontId="0" fillId="12" borderId="30" xfId="0" applyFill="1" applyBorder="1" applyAlignment="1">
      <alignment vertical="center"/>
    </xf>
    <xf numFmtId="0" fontId="0" fillId="12" borderId="49" xfId="0" applyFill="1" applyBorder="1" applyAlignment="1">
      <alignment/>
    </xf>
    <xf numFmtId="0" fontId="0" fillId="12" borderId="34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42" xfId="0" applyFill="1" applyBorder="1" applyAlignment="1">
      <alignment horizontal="center" vertical="center" wrapText="1"/>
    </xf>
    <xf numFmtId="0" fontId="0" fillId="37" borderId="28" xfId="0" applyFill="1" applyBorder="1" applyAlignment="1">
      <alignment vertical="top" wrapText="1"/>
    </xf>
    <xf numFmtId="0" fontId="0" fillId="37" borderId="24" xfId="0" applyFill="1" applyBorder="1" applyAlignment="1">
      <alignment vertical="top" wrapText="1"/>
    </xf>
    <xf numFmtId="0" fontId="0" fillId="37" borderId="29" xfId="0" applyFill="1" applyBorder="1" applyAlignment="1">
      <alignment vertical="top" wrapText="1"/>
    </xf>
    <xf numFmtId="0" fontId="0" fillId="37" borderId="39" xfId="0" applyFill="1" applyBorder="1" applyAlignment="1">
      <alignment vertical="top" wrapText="1"/>
    </xf>
    <xf numFmtId="0" fontId="0" fillId="37" borderId="50" xfId="0" applyFill="1" applyBorder="1" applyAlignment="1">
      <alignment vertical="top" wrapText="1"/>
    </xf>
    <xf numFmtId="0" fontId="0" fillId="37" borderId="50" xfId="0" applyFill="1" applyBorder="1" applyAlignment="1">
      <alignment vertical="top"/>
    </xf>
    <xf numFmtId="0" fontId="0" fillId="37" borderId="51" xfId="0" applyFill="1" applyBorder="1" applyAlignment="1">
      <alignment vertical="top" wrapText="1"/>
    </xf>
    <xf numFmtId="0" fontId="20" fillId="0" borderId="0" xfId="0" applyFont="1" applyAlignment="1">
      <alignment/>
    </xf>
    <xf numFmtId="0" fontId="17" fillId="0" borderId="0" xfId="0" applyFont="1" applyAlignment="1">
      <alignment vertical="top" wrapText="1"/>
    </xf>
    <xf numFmtId="20" fontId="13" fillId="34" borderId="12" xfId="0" applyNumberFormat="1" applyFont="1" applyFill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 shrinkToFit="1"/>
    </xf>
    <xf numFmtId="20" fontId="13" fillId="12" borderId="12" xfId="0" applyNumberFormat="1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vertical="center" wrapText="1"/>
    </xf>
    <xf numFmtId="0" fontId="6" fillId="34" borderId="49" xfId="0" applyFont="1" applyFill="1" applyBorder="1" applyAlignment="1">
      <alignment vertical="center" wrapText="1"/>
    </xf>
    <xf numFmtId="56" fontId="2" fillId="0" borderId="31" xfId="0" applyNumberFormat="1" applyFont="1" applyBorder="1" applyAlignment="1">
      <alignment horizontal="left" vertical="center"/>
    </xf>
    <xf numFmtId="0" fontId="2" fillId="7" borderId="28" xfId="0" applyFont="1" applyFill="1" applyBorder="1" applyAlignment="1">
      <alignment horizontal="center" vertical="center" shrinkToFit="1"/>
    </xf>
    <xf numFmtId="0" fontId="2" fillId="7" borderId="24" xfId="0" applyFont="1" applyFill="1" applyBorder="1" applyAlignment="1">
      <alignment horizontal="center" vertical="center" shrinkToFi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20" fontId="68" fillId="12" borderId="12" xfId="0" applyNumberFormat="1" applyFont="1" applyFill="1" applyBorder="1" applyAlignment="1">
      <alignment horizontal="center" vertical="center"/>
    </xf>
    <xf numFmtId="56" fontId="69" fillId="12" borderId="35" xfId="0" applyNumberFormat="1" applyFont="1" applyFill="1" applyBorder="1" applyAlignment="1">
      <alignment horizontal="center" vertical="center" shrinkToFit="1"/>
    </xf>
    <xf numFmtId="56" fontId="69" fillId="12" borderId="12" xfId="0" applyNumberFormat="1" applyFont="1" applyFill="1" applyBorder="1" applyAlignment="1">
      <alignment horizontal="center" vertical="center" shrinkToFit="1"/>
    </xf>
    <xf numFmtId="0" fontId="69" fillId="12" borderId="12" xfId="0" applyFont="1" applyFill="1" applyBorder="1" applyAlignment="1">
      <alignment horizontal="center" vertical="center" shrinkToFit="1"/>
    </xf>
    <xf numFmtId="56" fontId="2" fillId="38" borderId="53" xfId="0" applyNumberFormat="1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7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60" zoomScalePageLayoutView="0" workbookViewId="0" topLeftCell="A1">
      <selection activeCell="D20" sqref="D20:H25"/>
    </sheetView>
  </sheetViews>
  <sheetFormatPr defaultColWidth="9.00390625" defaultRowHeight="13.5"/>
  <cols>
    <col min="1" max="1" width="4.625" style="9" customWidth="1"/>
    <col min="2" max="3" width="10.75390625" style="9" customWidth="1"/>
    <col min="4" max="4" width="12.625" style="11" customWidth="1"/>
    <col min="5" max="5" width="17.375" style="9" customWidth="1"/>
    <col min="6" max="7" width="5.50390625" style="9" customWidth="1"/>
    <col min="8" max="8" width="17.375" style="9" customWidth="1"/>
    <col min="9" max="9" width="13.50390625" style="9" customWidth="1"/>
    <col min="10" max="11" width="17.375" style="71" customWidth="1"/>
    <col min="12" max="12" width="9.25390625" style="9" customWidth="1"/>
    <col min="13" max="13" width="14.625" style="12" customWidth="1"/>
    <col min="14" max="14" width="18.25390625" style="9" customWidth="1"/>
    <col min="15" max="16384" width="9.00390625" style="9" customWidth="1"/>
  </cols>
  <sheetData>
    <row r="1" spans="1:11" ht="18.75" customHeight="1">
      <c r="A1" s="133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3" ht="18.75" customHeight="1">
      <c r="A2" s="41"/>
      <c r="B2" s="76" t="s">
        <v>39</v>
      </c>
      <c r="C2" s="41"/>
      <c r="D2" s="41"/>
      <c r="E2" s="41"/>
      <c r="F2" s="41"/>
      <c r="G2" s="41"/>
      <c r="H2" s="41"/>
      <c r="I2" s="41"/>
      <c r="J2" s="41"/>
      <c r="K2" s="41"/>
      <c r="M2" s="23" t="s">
        <v>76</v>
      </c>
    </row>
    <row r="3" spans="1:13" ht="17.25" customHeight="1" thickBot="1">
      <c r="A3" s="41"/>
      <c r="B3" s="76"/>
      <c r="C3" s="41"/>
      <c r="D3" s="41"/>
      <c r="E3" s="41"/>
      <c r="F3" s="41"/>
      <c r="G3" s="41"/>
      <c r="H3" s="41"/>
      <c r="I3" s="41"/>
      <c r="J3" s="41"/>
      <c r="K3" s="41"/>
      <c r="M3" s="17" t="s">
        <v>26</v>
      </c>
    </row>
    <row r="4" spans="1:13" ht="18.75" customHeight="1" thickBot="1">
      <c r="A4" s="1"/>
      <c r="B4" s="130" t="s">
        <v>40</v>
      </c>
      <c r="C4" s="130"/>
      <c r="D4" s="131"/>
      <c r="E4" s="131"/>
      <c r="F4" s="131"/>
      <c r="G4" s="131"/>
      <c r="H4" s="131"/>
      <c r="I4" s="131"/>
      <c r="J4" s="131"/>
      <c r="K4" s="132"/>
      <c r="M4" s="17"/>
    </row>
    <row r="5" spans="1:13" ht="18.75" customHeight="1">
      <c r="A5" s="2"/>
      <c r="B5" s="43">
        <v>0.3645833333333333</v>
      </c>
      <c r="C5" s="43">
        <v>0.3958333333333333</v>
      </c>
      <c r="D5" s="42" t="s">
        <v>18</v>
      </c>
      <c r="E5" s="44" t="str">
        <f>N9</f>
        <v>川崎マドレス</v>
      </c>
      <c r="F5" s="45"/>
      <c r="G5" s="45"/>
      <c r="H5" s="45"/>
      <c r="I5" s="45"/>
      <c r="J5" s="63"/>
      <c r="K5" s="65"/>
      <c r="M5" s="17"/>
    </row>
    <row r="6" spans="1:14" ht="18.75" customHeight="1" thickBot="1">
      <c r="A6" s="5"/>
      <c r="B6" s="46">
        <v>0.375</v>
      </c>
      <c r="C6" s="46">
        <v>0.3958333333333333</v>
      </c>
      <c r="D6" s="47" t="s">
        <v>19</v>
      </c>
      <c r="E6" s="73" t="str">
        <f>N7</f>
        <v>MST</v>
      </c>
      <c r="F6" s="48"/>
      <c r="G6" s="49" t="str">
        <f>N8</f>
        <v>木妻</v>
      </c>
      <c r="H6" s="48"/>
      <c r="I6" s="49" t="str">
        <f>N9</f>
        <v>川崎マドレス</v>
      </c>
      <c r="J6" s="64"/>
      <c r="K6" s="66"/>
      <c r="M6" s="80" t="s">
        <v>75</v>
      </c>
      <c r="N6" s="78"/>
    </row>
    <row r="7" spans="1:15" ht="18.75" customHeight="1" thickBot="1" thickTop="1">
      <c r="A7" s="13"/>
      <c r="B7" s="122" t="s">
        <v>27</v>
      </c>
      <c r="C7" s="122" t="s">
        <v>28</v>
      </c>
      <c r="D7" s="123" t="s">
        <v>0</v>
      </c>
      <c r="E7" s="124" t="s">
        <v>1</v>
      </c>
      <c r="F7" s="134" t="s">
        <v>2</v>
      </c>
      <c r="G7" s="134"/>
      <c r="H7" s="124" t="s">
        <v>1</v>
      </c>
      <c r="I7" s="124" t="s">
        <v>3</v>
      </c>
      <c r="J7" s="124" t="s">
        <v>22</v>
      </c>
      <c r="K7" s="125" t="s">
        <v>4</v>
      </c>
      <c r="M7" s="39" t="s">
        <v>29</v>
      </c>
      <c r="N7" s="54" t="s">
        <v>42</v>
      </c>
      <c r="O7" s="9" t="s">
        <v>9</v>
      </c>
    </row>
    <row r="8" spans="1:14" ht="18.75" customHeight="1" thickBot="1" thickTop="1">
      <c r="A8" s="2">
        <v>1</v>
      </c>
      <c r="B8" s="61">
        <v>0.3958333333333333</v>
      </c>
      <c r="C8" s="61">
        <v>0.41111111111111115</v>
      </c>
      <c r="D8" s="3" t="s">
        <v>24</v>
      </c>
      <c r="E8" s="16" t="str">
        <f>N14</f>
        <v>エストリオフットサルクラブ</v>
      </c>
      <c r="F8" s="4">
        <v>2</v>
      </c>
      <c r="G8" s="4">
        <v>0</v>
      </c>
      <c r="H8" s="4" t="str">
        <f>N15</f>
        <v>神奈川県立市ヶ尾高校</v>
      </c>
      <c r="I8" s="4" t="s">
        <v>6</v>
      </c>
      <c r="J8" s="40" t="str">
        <f>N16</f>
        <v>ソフトサイエンスFemini</v>
      </c>
      <c r="K8" s="67" t="str">
        <f>N16</f>
        <v>ソフトサイエンスFemini</v>
      </c>
      <c r="M8" s="39" t="s">
        <v>30</v>
      </c>
      <c r="N8" s="54" t="s">
        <v>43</v>
      </c>
    </row>
    <row r="9" spans="1:14" ht="18.75" customHeight="1" thickBot="1" thickTop="1">
      <c r="A9" s="2">
        <v>2</v>
      </c>
      <c r="B9" s="61">
        <v>0.4166666666666667</v>
      </c>
      <c r="C9" s="75">
        <v>0.4291666666666667</v>
      </c>
      <c r="D9" s="50" t="s">
        <v>68</v>
      </c>
      <c r="E9" s="51" t="str">
        <f>N7</f>
        <v>MST</v>
      </c>
      <c r="F9" s="52">
        <v>1</v>
      </c>
      <c r="G9" s="52">
        <v>2</v>
      </c>
      <c r="H9" s="52" t="str">
        <f>N8</f>
        <v>木妻</v>
      </c>
      <c r="I9" s="4" t="s">
        <v>6</v>
      </c>
      <c r="J9" s="53" t="str">
        <f>N9</f>
        <v>川崎マドレス</v>
      </c>
      <c r="K9" s="62" t="str">
        <f>J9</f>
        <v>川崎マドレス</v>
      </c>
      <c r="M9" s="39" t="s">
        <v>31</v>
      </c>
      <c r="N9" s="54" t="s">
        <v>44</v>
      </c>
    </row>
    <row r="10" spans="1:14" ht="18.75" customHeight="1" thickBot="1" thickTop="1">
      <c r="A10" s="2">
        <v>3</v>
      </c>
      <c r="B10" s="61">
        <v>0.4375</v>
      </c>
      <c r="C10" s="61">
        <v>0.4527777777777778</v>
      </c>
      <c r="D10" s="3" t="s">
        <v>25</v>
      </c>
      <c r="E10" s="16" t="str">
        <f>N15</f>
        <v>神奈川県立市ヶ尾高校</v>
      </c>
      <c r="F10" s="4">
        <v>1</v>
      </c>
      <c r="G10" s="4">
        <v>6</v>
      </c>
      <c r="H10" s="4" t="str">
        <f>N16</f>
        <v>ソフトサイエンスFemini</v>
      </c>
      <c r="I10" s="4" t="s">
        <v>6</v>
      </c>
      <c r="J10" s="40" t="str">
        <f>N14</f>
        <v>エストリオフットサルクラブ</v>
      </c>
      <c r="K10" s="67" t="str">
        <f>J10</f>
        <v>エストリオフットサルクラブ</v>
      </c>
      <c r="M10" s="39" t="s">
        <v>32</v>
      </c>
      <c r="N10" s="54"/>
    </row>
    <row r="11" spans="1:14" ht="18.75" customHeight="1" thickTop="1">
      <c r="A11" s="2">
        <v>4</v>
      </c>
      <c r="B11" s="61">
        <v>0.4583333333333333</v>
      </c>
      <c r="C11" s="75">
        <v>0.4708333333333334</v>
      </c>
      <c r="D11" s="50" t="s">
        <v>69</v>
      </c>
      <c r="E11" s="51" t="str">
        <f>N8</f>
        <v>木妻</v>
      </c>
      <c r="F11" s="52">
        <v>0</v>
      </c>
      <c r="G11" s="52">
        <v>2</v>
      </c>
      <c r="H11" s="52" t="str">
        <f>N9</f>
        <v>川崎マドレス</v>
      </c>
      <c r="I11" s="4" t="s">
        <v>6</v>
      </c>
      <c r="J11" s="53" t="str">
        <f>N7</f>
        <v>MST</v>
      </c>
      <c r="K11" s="62" t="str">
        <f>J11</f>
        <v>MST</v>
      </c>
      <c r="L11" s="74"/>
      <c r="M11" s="39"/>
      <c r="N11" s="39"/>
    </row>
    <row r="12" spans="1:14" ht="18.75" customHeight="1">
      <c r="A12" s="81">
        <v>5</v>
      </c>
      <c r="B12" s="82">
        <v>0.4791666666666667</v>
      </c>
      <c r="C12" s="116">
        <v>0.49444444444444446</v>
      </c>
      <c r="D12" s="3" t="s">
        <v>59</v>
      </c>
      <c r="E12" s="16" t="str">
        <f>N14</f>
        <v>エストリオフットサルクラブ</v>
      </c>
      <c r="F12" s="4">
        <v>4</v>
      </c>
      <c r="G12" s="4">
        <v>0</v>
      </c>
      <c r="H12" s="4" t="str">
        <f>N16</f>
        <v>ソフトサイエンスFemini</v>
      </c>
      <c r="I12" s="4" t="s">
        <v>6</v>
      </c>
      <c r="J12" s="40" t="str">
        <f>N15</f>
        <v>神奈川県立市ヶ尾高校</v>
      </c>
      <c r="K12" s="67" t="str">
        <f>J12</f>
        <v>神奈川県立市ヶ尾高校</v>
      </c>
      <c r="M12" s="39"/>
      <c r="N12" s="39"/>
    </row>
    <row r="13" spans="1:14" ht="18.75" customHeight="1" thickBot="1">
      <c r="A13" s="81">
        <v>6</v>
      </c>
      <c r="B13" s="82">
        <v>0.5</v>
      </c>
      <c r="C13" s="116">
        <v>0.5125000000000001</v>
      </c>
      <c r="D13" s="118" t="s">
        <v>70</v>
      </c>
      <c r="E13" s="118" t="str">
        <f>N7</f>
        <v>MST</v>
      </c>
      <c r="F13" s="52">
        <v>0</v>
      </c>
      <c r="G13" s="52">
        <v>0</v>
      </c>
      <c r="H13" s="118" t="str">
        <f>N9</f>
        <v>川崎マドレス</v>
      </c>
      <c r="I13" s="4" t="s">
        <v>6</v>
      </c>
      <c r="J13" s="126" t="str">
        <f>N8</f>
        <v>木妻</v>
      </c>
      <c r="K13" s="127" t="str">
        <f>J13</f>
        <v>木妻</v>
      </c>
      <c r="M13" s="79" t="s">
        <v>20</v>
      </c>
      <c r="N13" s="60"/>
    </row>
    <row r="14" spans="1:14" ht="18.75" customHeight="1" thickBot="1" thickTop="1">
      <c r="A14" s="5"/>
      <c r="B14" s="6">
        <v>0.5416666666666666</v>
      </c>
      <c r="C14" s="6"/>
      <c r="D14" s="7" t="s">
        <v>7</v>
      </c>
      <c r="E14" s="10"/>
      <c r="F14" s="10"/>
      <c r="G14" s="10"/>
      <c r="H14" s="10" t="s">
        <v>8</v>
      </c>
      <c r="I14" s="8"/>
      <c r="J14" s="68"/>
      <c r="K14" s="69"/>
      <c r="M14" s="39" t="s">
        <v>33</v>
      </c>
      <c r="N14" s="72" t="s">
        <v>45</v>
      </c>
    </row>
    <row r="15" spans="1:14" ht="18.75" customHeight="1" thickBot="1" thickTop="1">
      <c r="A15" s="74"/>
      <c r="B15" s="14" t="s">
        <v>8</v>
      </c>
      <c r="C15" s="14"/>
      <c r="D15" s="15"/>
      <c r="E15" s="15"/>
      <c r="F15" s="15"/>
      <c r="G15" s="15"/>
      <c r="H15" s="15"/>
      <c r="I15" s="15"/>
      <c r="J15" s="70"/>
      <c r="K15" s="70"/>
      <c r="M15" s="39" t="s">
        <v>34</v>
      </c>
      <c r="N15" s="72" t="s">
        <v>46</v>
      </c>
    </row>
    <row r="16" spans="1:14" ht="18.75" customHeight="1" thickBot="1" thickTop="1">
      <c r="A16" s="1"/>
      <c r="B16" s="130" t="s">
        <v>66</v>
      </c>
      <c r="C16" s="130"/>
      <c r="D16" s="131"/>
      <c r="E16" s="131"/>
      <c r="F16" s="131"/>
      <c r="G16" s="131"/>
      <c r="H16" s="131"/>
      <c r="I16" s="131"/>
      <c r="J16" s="131"/>
      <c r="K16" s="132"/>
      <c r="M16" s="39" t="s">
        <v>35</v>
      </c>
      <c r="N16" s="72" t="s">
        <v>47</v>
      </c>
    </row>
    <row r="17" spans="1:14" ht="18.75" customHeight="1" thickBot="1" thickTop="1">
      <c r="A17" s="2"/>
      <c r="B17" s="43">
        <v>0.3645833333333333</v>
      </c>
      <c r="C17" s="43">
        <v>0.3958333333333333</v>
      </c>
      <c r="D17" s="42" t="s">
        <v>18</v>
      </c>
      <c r="E17" s="44" t="str">
        <f>N16</f>
        <v>ソフトサイエンスFemini</v>
      </c>
      <c r="F17" s="45"/>
      <c r="G17" s="45"/>
      <c r="H17" s="45"/>
      <c r="I17" s="45"/>
      <c r="J17" s="63"/>
      <c r="K17" s="65"/>
      <c r="M17" s="39" t="s">
        <v>36</v>
      </c>
      <c r="N17" s="72" t="s">
        <v>37</v>
      </c>
    </row>
    <row r="18" spans="1:13" ht="18.75" customHeight="1" thickBot="1" thickTop="1">
      <c r="A18" s="5"/>
      <c r="B18" s="46">
        <v>0.375</v>
      </c>
      <c r="C18" s="46">
        <v>0.3958333333333333</v>
      </c>
      <c r="D18" s="47" t="s">
        <v>19</v>
      </c>
      <c r="E18" s="73" t="str">
        <f>N14</f>
        <v>エストリオフットサルクラブ</v>
      </c>
      <c r="F18" s="48"/>
      <c r="G18" s="49" t="str">
        <f>N16</f>
        <v>ソフトサイエンスFemini</v>
      </c>
      <c r="H18" s="48"/>
      <c r="I18" s="121" t="str">
        <f>N15</f>
        <v>神奈川県立市ヶ尾高校</v>
      </c>
      <c r="J18" s="64"/>
      <c r="K18" s="66"/>
      <c r="M18" s="9"/>
    </row>
    <row r="19" spans="1:13" ht="18.75" customHeight="1">
      <c r="A19" s="13"/>
      <c r="B19" s="122" t="s">
        <v>27</v>
      </c>
      <c r="C19" s="122" t="s">
        <v>28</v>
      </c>
      <c r="D19" s="123" t="s">
        <v>0</v>
      </c>
      <c r="E19" s="124" t="s">
        <v>1</v>
      </c>
      <c r="F19" s="134" t="s">
        <v>2</v>
      </c>
      <c r="G19" s="134"/>
      <c r="H19" s="124" t="s">
        <v>1</v>
      </c>
      <c r="I19" s="124" t="s">
        <v>3</v>
      </c>
      <c r="J19" s="124" t="s">
        <v>22</v>
      </c>
      <c r="K19" s="125" t="s">
        <v>4</v>
      </c>
      <c r="M19" s="77" t="s">
        <v>38</v>
      </c>
    </row>
    <row r="20" spans="1:13" ht="18.75" customHeight="1">
      <c r="A20" s="2">
        <v>1</v>
      </c>
      <c r="B20" s="61">
        <v>0.3958333333333333</v>
      </c>
      <c r="C20" s="61">
        <v>0.4083333333333334</v>
      </c>
      <c r="D20" s="50" t="s">
        <v>71</v>
      </c>
      <c r="E20" s="51" t="str">
        <f>N7</f>
        <v>MST</v>
      </c>
      <c r="F20" s="52">
        <v>0</v>
      </c>
      <c r="G20" s="52">
        <v>0</v>
      </c>
      <c r="H20" s="52" t="str">
        <f>N8</f>
        <v>木妻</v>
      </c>
      <c r="I20" s="4" t="s">
        <v>6</v>
      </c>
      <c r="J20" s="53" t="str">
        <f>N9</f>
        <v>川崎マドレス</v>
      </c>
      <c r="K20" s="62" t="str">
        <f aca="true" t="shared" si="0" ref="K20:K25">J20</f>
        <v>川崎マドレス</v>
      </c>
      <c r="M20" s="59" t="s">
        <v>21</v>
      </c>
    </row>
    <row r="21" spans="1:11" ht="18.75" customHeight="1">
      <c r="A21" s="2">
        <v>2</v>
      </c>
      <c r="B21" s="61">
        <v>0.4166666666666667</v>
      </c>
      <c r="C21" s="75">
        <v>0.43194444444444446</v>
      </c>
      <c r="D21" s="3" t="s">
        <v>61</v>
      </c>
      <c r="E21" s="16" t="str">
        <f>N14</f>
        <v>エストリオフットサルクラブ</v>
      </c>
      <c r="F21" s="4">
        <v>4</v>
      </c>
      <c r="G21" s="4">
        <v>1</v>
      </c>
      <c r="H21" s="4" t="str">
        <f>N15</f>
        <v>神奈川県立市ヶ尾高校</v>
      </c>
      <c r="I21" s="4" t="s">
        <v>6</v>
      </c>
      <c r="J21" s="40" t="str">
        <f>N16</f>
        <v>ソフトサイエンスFemini</v>
      </c>
      <c r="K21" s="67" t="str">
        <f t="shared" si="0"/>
        <v>ソフトサイエンスFemini</v>
      </c>
    </row>
    <row r="22" spans="1:11" ht="18.75" customHeight="1">
      <c r="A22" s="2">
        <v>3</v>
      </c>
      <c r="B22" s="61">
        <v>0.4375</v>
      </c>
      <c r="C22" s="61">
        <v>0.45</v>
      </c>
      <c r="D22" s="50" t="s">
        <v>72</v>
      </c>
      <c r="E22" s="51" t="str">
        <f>N8</f>
        <v>木妻</v>
      </c>
      <c r="F22" s="52">
        <v>2</v>
      </c>
      <c r="G22" s="52">
        <v>0</v>
      </c>
      <c r="H22" s="52" t="str">
        <f>N9</f>
        <v>川崎マドレス</v>
      </c>
      <c r="I22" s="4" t="s">
        <v>6</v>
      </c>
      <c r="J22" s="53" t="str">
        <f>N7</f>
        <v>MST</v>
      </c>
      <c r="K22" s="62" t="str">
        <f t="shared" si="0"/>
        <v>MST</v>
      </c>
    </row>
    <row r="23" spans="1:11" ht="18.75" customHeight="1">
      <c r="A23" s="2">
        <v>4</v>
      </c>
      <c r="B23" s="61">
        <v>0.4583333333333333</v>
      </c>
      <c r="C23" s="75">
        <v>0.47361111111111115</v>
      </c>
      <c r="D23" s="3" t="s">
        <v>62</v>
      </c>
      <c r="E23" s="16" t="str">
        <f>N15</f>
        <v>神奈川県立市ヶ尾高校</v>
      </c>
      <c r="F23" s="4">
        <v>0</v>
      </c>
      <c r="G23" s="4">
        <v>7</v>
      </c>
      <c r="H23" s="4" t="str">
        <f>N16</f>
        <v>ソフトサイエンスFemini</v>
      </c>
      <c r="I23" s="4" t="s">
        <v>6</v>
      </c>
      <c r="J23" s="40" t="str">
        <f>N14</f>
        <v>エストリオフットサルクラブ</v>
      </c>
      <c r="K23" s="67" t="str">
        <f t="shared" si="0"/>
        <v>エストリオフットサルクラブ</v>
      </c>
    </row>
    <row r="24" spans="1:11" ht="18.75" customHeight="1">
      <c r="A24" s="81">
        <v>5</v>
      </c>
      <c r="B24" s="82">
        <v>0.4791666666666667</v>
      </c>
      <c r="C24" s="83">
        <v>0.4916666666666667</v>
      </c>
      <c r="D24" s="117" t="s">
        <v>73</v>
      </c>
      <c r="E24" s="128" t="str">
        <f>N7</f>
        <v>MST</v>
      </c>
      <c r="F24" s="52">
        <v>1</v>
      </c>
      <c r="G24" s="52">
        <v>0</v>
      </c>
      <c r="H24" s="129" t="str">
        <f>N9</f>
        <v>川崎マドレス</v>
      </c>
      <c r="I24" s="4" t="s">
        <v>6</v>
      </c>
      <c r="J24" s="53" t="str">
        <f>N8</f>
        <v>木妻</v>
      </c>
      <c r="K24" s="62" t="str">
        <f t="shared" si="0"/>
        <v>木妻</v>
      </c>
    </row>
    <row r="25" spans="1:11" ht="18.75" customHeight="1">
      <c r="A25" s="81">
        <v>6</v>
      </c>
      <c r="B25" s="82">
        <v>0.5</v>
      </c>
      <c r="C25" s="61">
        <v>0.5152777777777778</v>
      </c>
      <c r="D25" s="3" t="s">
        <v>41</v>
      </c>
      <c r="E25" s="16" t="str">
        <f>N14</f>
        <v>エストリオフットサルクラブ</v>
      </c>
      <c r="F25" s="4">
        <v>1</v>
      </c>
      <c r="G25" s="4">
        <v>1</v>
      </c>
      <c r="H25" s="4" t="s">
        <v>60</v>
      </c>
      <c r="I25" s="4" t="s">
        <v>6</v>
      </c>
      <c r="J25" s="40" t="str">
        <f>N15</f>
        <v>神奈川県立市ヶ尾高校</v>
      </c>
      <c r="K25" s="67" t="str">
        <f t="shared" si="0"/>
        <v>神奈川県立市ヶ尾高校</v>
      </c>
    </row>
    <row r="26" spans="1:11" ht="18" customHeight="1" thickBot="1">
      <c r="A26" s="5"/>
      <c r="B26" s="6"/>
      <c r="C26" s="6"/>
      <c r="D26" s="7"/>
      <c r="E26" s="10"/>
      <c r="F26" s="10"/>
      <c r="G26" s="10"/>
      <c r="H26" s="10" t="s">
        <v>5</v>
      </c>
      <c r="I26" s="8"/>
      <c r="J26" s="68"/>
      <c r="K26" s="69"/>
    </row>
    <row r="27" ht="18.75" customHeight="1" hidden="1"/>
    <row r="28" ht="18.75" customHeight="1"/>
    <row r="29" ht="18.75" customHeight="1"/>
  </sheetData>
  <sheetProtection/>
  <mergeCells count="5">
    <mergeCell ref="B16:K16"/>
    <mergeCell ref="A1:K1"/>
    <mergeCell ref="F7:G7"/>
    <mergeCell ref="B4:K4"/>
    <mergeCell ref="F19:G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7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Q9" sqref="Q9"/>
    </sheetView>
  </sheetViews>
  <sheetFormatPr defaultColWidth="9.00390625" defaultRowHeight="13.5"/>
  <cols>
    <col min="1" max="1" width="7.125" style="18" customWidth="1"/>
    <col min="2" max="2" width="15.125" style="18" customWidth="1"/>
    <col min="3" max="5" width="14.75390625" style="18" customWidth="1"/>
    <col min="6" max="14" width="6.125" style="18" customWidth="1"/>
    <col min="15" max="15" width="5.125" style="18" customWidth="1"/>
    <col min="16" max="16384" width="9.00390625" style="18" customWidth="1"/>
  </cols>
  <sheetData>
    <row r="1" spans="1:12" ht="24" customHeight="1" thickBot="1">
      <c r="A1" s="135" t="str">
        <f>'日程結果'!A1</f>
        <v>2020年度かなべえ杯女子フットサル大会　　オープンは9分-2分-9分、O-35は7分-2分-7分　いずれもランニングタイム（ラスト1分プレイイング）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2:13" ht="38.25" customHeight="1" thickBot="1">
      <c r="B2" s="58" t="s">
        <v>74</v>
      </c>
      <c r="C2" s="21" t="str">
        <f>B3</f>
        <v>MST</v>
      </c>
      <c r="D2" s="26" t="str">
        <f>B4</f>
        <v>木妻</v>
      </c>
      <c r="E2" s="26" t="str">
        <f>B5</f>
        <v>川崎マドレス</v>
      </c>
      <c r="F2" s="27" t="s">
        <v>10</v>
      </c>
      <c r="G2" s="28" t="s">
        <v>11</v>
      </c>
      <c r="H2" s="28" t="s">
        <v>12</v>
      </c>
      <c r="I2" s="28" t="s">
        <v>13</v>
      </c>
      <c r="J2" s="28" t="s">
        <v>14</v>
      </c>
      <c r="K2" s="28" t="s">
        <v>15</v>
      </c>
      <c r="L2" s="29" t="s">
        <v>16</v>
      </c>
      <c r="M2" s="30" t="s">
        <v>17</v>
      </c>
    </row>
    <row r="3" spans="2:13" ht="48.75" customHeight="1">
      <c r="B3" s="55" t="str">
        <f>'日程結果'!N7</f>
        <v>MST</v>
      </c>
      <c r="C3" s="88"/>
      <c r="D3" s="89" t="s">
        <v>78</v>
      </c>
      <c r="E3" s="119" t="s">
        <v>79</v>
      </c>
      <c r="F3" s="31">
        <v>1</v>
      </c>
      <c r="G3" s="32">
        <v>2</v>
      </c>
      <c r="H3" s="32">
        <v>1</v>
      </c>
      <c r="I3" s="32">
        <v>2</v>
      </c>
      <c r="J3" s="32">
        <v>2</v>
      </c>
      <c r="K3" s="33">
        <f>3*F3+1*G3</f>
        <v>5</v>
      </c>
      <c r="L3" s="33">
        <f>I3-J3</f>
        <v>0</v>
      </c>
      <c r="M3" s="34">
        <v>2</v>
      </c>
    </row>
    <row r="4" spans="2:13" ht="48.75" customHeight="1">
      <c r="B4" s="56" t="str">
        <f>'日程結果'!N8</f>
        <v>木妻</v>
      </c>
      <c r="C4" s="90" t="s">
        <v>80</v>
      </c>
      <c r="D4" s="91"/>
      <c r="E4" s="120" t="s">
        <v>81</v>
      </c>
      <c r="F4" s="31">
        <v>2</v>
      </c>
      <c r="G4" s="32">
        <v>1</v>
      </c>
      <c r="H4" s="32">
        <v>1</v>
      </c>
      <c r="I4" s="32">
        <v>4</v>
      </c>
      <c r="J4" s="32">
        <v>3</v>
      </c>
      <c r="K4" s="33">
        <f>3*F4+1*G4</f>
        <v>7</v>
      </c>
      <c r="L4" s="33">
        <f>I4-J4</f>
        <v>1</v>
      </c>
      <c r="M4" s="34">
        <v>1</v>
      </c>
    </row>
    <row r="5" spans="2:13" ht="48.75" customHeight="1" thickBot="1">
      <c r="B5" s="57" t="str">
        <f>'日程結果'!N9</f>
        <v>川崎マドレス</v>
      </c>
      <c r="C5" s="98" t="s">
        <v>82</v>
      </c>
      <c r="D5" s="99" t="s">
        <v>83</v>
      </c>
      <c r="E5" s="100"/>
      <c r="F5" s="35">
        <v>1</v>
      </c>
      <c r="G5" s="36">
        <v>1</v>
      </c>
      <c r="H5" s="36">
        <v>2</v>
      </c>
      <c r="I5" s="36">
        <v>2</v>
      </c>
      <c r="J5" s="36">
        <v>2</v>
      </c>
      <c r="K5" s="37">
        <f>3*F5+1*G5</f>
        <v>4</v>
      </c>
      <c r="L5" s="37">
        <f>I5-J5</f>
        <v>0</v>
      </c>
      <c r="M5" s="38">
        <v>3</v>
      </c>
    </row>
    <row r="6" spans="2:13" ht="38.25" customHeight="1" thickBot="1">
      <c r="B6" s="24"/>
      <c r="C6" s="25"/>
      <c r="D6" s="25"/>
      <c r="E6" s="25"/>
      <c r="F6" s="25"/>
      <c r="G6" s="25"/>
      <c r="I6" s="24"/>
      <c r="J6" s="25"/>
      <c r="K6" s="25"/>
      <c r="L6" s="25"/>
      <c r="M6" s="25"/>
    </row>
    <row r="7" spans="2:13" ht="39.75" customHeight="1" thickBot="1">
      <c r="B7" s="58" t="s">
        <v>23</v>
      </c>
      <c r="C7" s="21" t="str">
        <f>B8</f>
        <v>エストリオフットサルクラブ</v>
      </c>
      <c r="D7" s="22" t="str">
        <f>B9</f>
        <v>神奈川県立市ヶ尾高校</v>
      </c>
      <c r="E7" s="26" t="str">
        <f>B10</f>
        <v>ソフトサイエンスFemini</v>
      </c>
      <c r="F7" s="27" t="s">
        <v>10</v>
      </c>
      <c r="G7" s="28" t="s">
        <v>11</v>
      </c>
      <c r="H7" s="28" t="s">
        <v>12</v>
      </c>
      <c r="I7" s="28" t="s">
        <v>13</v>
      </c>
      <c r="J7" s="28" t="s">
        <v>14</v>
      </c>
      <c r="K7" s="28" t="s">
        <v>15</v>
      </c>
      <c r="L7" s="29" t="s">
        <v>16</v>
      </c>
      <c r="M7" s="30" t="s">
        <v>17</v>
      </c>
    </row>
    <row r="8" spans="2:13" ht="48.75" customHeight="1">
      <c r="B8" s="55" t="str">
        <f>'日程結果'!N14</f>
        <v>エストリオフットサルクラブ</v>
      </c>
      <c r="C8" s="88"/>
      <c r="D8" s="89" t="s">
        <v>84</v>
      </c>
      <c r="E8" s="89" t="s">
        <v>85</v>
      </c>
      <c r="F8" s="31">
        <v>3</v>
      </c>
      <c r="G8" s="32">
        <v>1</v>
      </c>
      <c r="H8" s="32">
        <v>0</v>
      </c>
      <c r="I8" s="32">
        <v>11</v>
      </c>
      <c r="J8" s="32">
        <v>2</v>
      </c>
      <c r="K8" s="33">
        <f>3*F8+1*G8</f>
        <v>10</v>
      </c>
      <c r="L8" s="33">
        <f>I8-J8</f>
        <v>9</v>
      </c>
      <c r="M8" s="34">
        <v>1</v>
      </c>
    </row>
    <row r="9" spans="2:13" ht="48.75" customHeight="1">
      <c r="B9" s="56" t="str">
        <f>'日程結果'!N15</f>
        <v>神奈川県立市ヶ尾高校</v>
      </c>
      <c r="C9" s="90" t="s">
        <v>86</v>
      </c>
      <c r="D9" s="91"/>
      <c r="E9" s="92" t="s">
        <v>87</v>
      </c>
      <c r="F9" s="31">
        <v>0</v>
      </c>
      <c r="G9" s="32">
        <v>0</v>
      </c>
      <c r="H9" s="32">
        <v>4</v>
      </c>
      <c r="I9" s="32">
        <v>2</v>
      </c>
      <c r="J9" s="32">
        <v>19</v>
      </c>
      <c r="K9" s="33">
        <f>3*F9+1*G9</f>
        <v>0</v>
      </c>
      <c r="L9" s="33">
        <f>I9-J9</f>
        <v>-17</v>
      </c>
      <c r="M9" s="34">
        <v>3</v>
      </c>
    </row>
    <row r="10" spans="2:13" ht="48.75" customHeight="1" thickBot="1">
      <c r="B10" s="57" t="str">
        <f>'日程結果'!N16</f>
        <v>ソフトサイエンスFemini</v>
      </c>
      <c r="C10" s="98" t="s">
        <v>88</v>
      </c>
      <c r="D10" s="99" t="s">
        <v>89</v>
      </c>
      <c r="E10" s="100"/>
      <c r="F10" s="35">
        <v>2</v>
      </c>
      <c r="G10" s="36">
        <v>1</v>
      </c>
      <c r="H10" s="36">
        <v>1</v>
      </c>
      <c r="I10" s="36">
        <v>14</v>
      </c>
      <c r="J10" s="36">
        <v>6</v>
      </c>
      <c r="K10" s="37">
        <f>3*F10+1*G10</f>
        <v>7</v>
      </c>
      <c r="L10" s="37">
        <f>I10-J10</f>
        <v>8</v>
      </c>
      <c r="M10" s="38">
        <v>2</v>
      </c>
    </row>
    <row r="11" spans="2:14" ht="48.75" customHeight="1" hidden="1">
      <c r="B11" s="93" t="str">
        <f>'日程結果'!N17</f>
        <v>-</v>
      </c>
      <c r="C11" s="94"/>
      <c r="D11" s="95"/>
      <c r="E11" s="96"/>
      <c r="F11" s="97"/>
      <c r="G11" s="84"/>
      <c r="H11" s="85"/>
      <c r="I11" s="85"/>
      <c r="J11" s="85"/>
      <c r="K11" s="85"/>
      <c r="L11" s="86">
        <f>3*G11+1*H11</f>
        <v>0</v>
      </c>
      <c r="M11" s="86">
        <f>J11-K11</f>
        <v>0</v>
      </c>
      <c r="N11" s="87"/>
    </row>
    <row r="12" spans="4:7" ht="24" customHeight="1">
      <c r="D12" s="19"/>
      <c r="G12" s="20"/>
    </row>
  </sheetData>
  <sheetProtection/>
  <mergeCells count="1">
    <mergeCell ref="A1:L1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L6" sqref="L6"/>
    </sheetView>
  </sheetViews>
  <sheetFormatPr defaultColWidth="9.00390625" defaultRowHeight="13.5"/>
  <cols>
    <col min="2" max="2" width="5.50390625" style="0" customWidth="1"/>
    <col min="3" max="6" width="14.875" style="0" customWidth="1"/>
    <col min="7" max="7" width="5.625" style="0" customWidth="1"/>
  </cols>
  <sheetData>
    <row r="1" ht="21">
      <c r="A1" s="114" t="s">
        <v>54</v>
      </c>
    </row>
    <row r="3" spans="2:7" ht="30" customHeight="1">
      <c r="B3" s="102"/>
      <c r="C3" s="101" t="s">
        <v>50</v>
      </c>
      <c r="D3" s="101"/>
      <c r="E3" s="101"/>
      <c r="F3" s="101"/>
      <c r="G3" s="103"/>
    </row>
    <row r="4" spans="2:7" ht="48" customHeight="1">
      <c r="B4" s="104"/>
      <c r="C4" s="107" t="s">
        <v>63</v>
      </c>
      <c r="D4" s="108"/>
      <c r="E4" s="108" t="s">
        <v>51</v>
      </c>
      <c r="F4" s="109" t="s">
        <v>52</v>
      </c>
      <c r="G4" s="104"/>
    </row>
    <row r="5" spans="2:7" ht="82.5" customHeight="1">
      <c r="B5" s="106" t="s">
        <v>48</v>
      </c>
      <c r="G5" s="106" t="s">
        <v>48</v>
      </c>
    </row>
    <row r="6" spans="2:7" ht="48" customHeight="1">
      <c r="B6" s="105"/>
      <c r="C6" s="110" t="s">
        <v>64</v>
      </c>
      <c r="D6" s="111" t="s">
        <v>65</v>
      </c>
      <c r="E6" s="112"/>
      <c r="F6" s="113" t="s">
        <v>53</v>
      </c>
      <c r="G6" s="105"/>
    </row>
    <row r="7" spans="2:7" ht="32.25" customHeight="1">
      <c r="B7" s="102"/>
      <c r="C7" s="101" t="s">
        <v>49</v>
      </c>
      <c r="D7" s="101"/>
      <c r="E7" s="101"/>
      <c r="F7" s="101"/>
      <c r="G7" s="103"/>
    </row>
    <row r="8" ht="32.25" customHeight="1">
      <c r="B8" s="115" t="s">
        <v>57</v>
      </c>
    </row>
    <row r="10" ht="13.5">
      <c r="A10" t="s">
        <v>77</v>
      </c>
    </row>
    <row r="11" ht="13.5">
      <c r="A11" t="s">
        <v>56</v>
      </c>
    </row>
    <row r="12" ht="13.5">
      <c r="A12" t="s">
        <v>55</v>
      </c>
    </row>
    <row r="13" ht="13.5">
      <c r="A13" t="s">
        <v>58</v>
      </c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osaru saru</cp:lastModifiedBy>
  <cp:lastPrinted>2021-04-26T18:18:35Z</cp:lastPrinted>
  <dcterms:created xsi:type="dcterms:W3CDTF">2007-12-04T07:38:55Z</dcterms:created>
  <dcterms:modified xsi:type="dcterms:W3CDTF">2021-04-26T18:28:29Z</dcterms:modified>
  <cp:category/>
  <cp:version/>
  <cp:contentType/>
  <cp:contentStatus/>
</cp:coreProperties>
</file>