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11550" activeTab="1"/>
  </bookViews>
  <sheets>
    <sheet name="日程結果" sheetId="1" r:id="rId1"/>
    <sheet name="星取り 表" sheetId="2" r:id="rId2"/>
    <sheet name="２階利用エリアマップ" sheetId="3" r:id="rId3"/>
  </sheets>
  <definedNames>
    <definedName name="_xlnm.Print_Area" localSheetId="0">'日程結果'!$A$1:$K$25</definedName>
  </definedNames>
  <calcPr fullCalcOnLoad="1"/>
</workbook>
</file>

<file path=xl/sharedStrings.xml><?xml version="1.0" encoding="utf-8"?>
<sst xmlns="http://schemas.openxmlformats.org/spreadsheetml/2006/main" count="105" uniqueCount="85">
  <si>
    <t>試合NO</t>
  </si>
  <si>
    <t>チーム</t>
  </si>
  <si>
    <t>スコア</t>
  </si>
  <si>
    <t>主審</t>
  </si>
  <si>
    <t>記録</t>
  </si>
  <si>
    <t>　</t>
  </si>
  <si>
    <t>協会派遣</t>
  </si>
  <si>
    <t>男子</t>
  </si>
  <si>
    <t>　</t>
  </si>
  <si>
    <t>←ここにチーム名を記入！</t>
  </si>
  <si>
    <t>勝</t>
  </si>
  <si>
    <t>分</t>
  </si>
  <si>
    <t>敗</t>
  </si>
  <si>
    <t>得点</t>
  </si>
  <si>
    <t>失点</t>
  </si>
  <si>
    <t>勝点</t>
  </si>
  <si>
    <t>得失</t>
  </si>
  <si>
    <t>順位</t>
  </si>
  <si>
    <t>駐車場</t>
  </si>
  <si>
    <t>設営</t>
  </si>
  <si>
    <t>オープンカテゴリ</t>
  </si>
  <si>
    <t>第２審判・駐車場</t>
  </si>
  <si>
    <t>開始時刻</t>
  </si>
  <si>
    <t>終了目安</t>
  </si>
  <si>
    <t>A</t>
  </si>
  <si>
    <t>B</t>
  </si>
  <si>
    <t>C</t>
  </si>
  <si>
    <t>D</t>
  </si>
  <si>
    <t>E</t>
  </si>
  <si>
    <t>F</t>
  </si>
  <si>
    <t>G</t>
  </si>
  <si>
    <t>H</t>
  </si>
  <si>
    <t>-</t>
  </si>
  <si>
    <t>※試合終了時刻から次の試合の開始時刻までに、各チームはそれまでの利用場所、利用器具を消毒して移動すること。</t>
  </si>
  <si>
    <t>通行
のみ</t>
  </si>
  <si>
    <t>２階応援席・アップエリア利用マップ</t>
  </si>
  <si>
    <t>※ランニングコースは、前の試合の開始～終了時刻まで、次の試合のチームがアップのために利用可能です。</t>
  </si>
  <si>
    <t>　↑
入口</t>
  </si>
  <si>
    <t>※利用後は利用箇所、利用器具を消毒して、速やかに退出してください。</t>
  </si>
  <si>
    <r>
      <t>2021年度かなべえ杯女子フットサル大会　　</t>
    </r>
    <r>
      <rPr>
        <sz val="11"/>
        <color indexed="8"/>
        <rFont val="HGPｺﾞｼｯｸE"/>
        <family val="3"/>
      </rPr>
      <t>7分-3分-7分プレイイングタイム</t>
    </r>
  </si>
  <si>
    <t>ＯＶＥＲ-35カテゴリ</t>
  </si>
  <si>
    <t>※リーグ内順位は、勝ち点→得失点差→当該チーム勝敗→PKで決定</t>
  </si>
  <si>
    <t>※トーナメントの同点時は3人＋サドンデスのPK（３決はPKなし）</t>
  </si>
  <si>
    <t>OPN①</t>
  </si>
  <si>
    <t>ＯPN②</t>
  </si>
  <si>
    <t>①の敗者</t>
  </si>
  <si>
    <t>②の敗者</t>
  </si>
  <si>
    <t>①の勝者</t>
  </si>
  <si>
    <t>②の勝者</t>
  </si>
  <si>
    <t>3位決定戦</t>
  </si>
  <si>
    <t>決勝戦</t>
  </si>
  <si>
    <t>Ｏ３５①</t>
  </si>
  <si>
    <t>Ｏ-３５②</t>
  </si>
  <si>
    <t>Ｏ３５③</t>
  </si>
  <si>
    <t>9：30～</t>
  </si>
  <si>
    <t>OVER-35</t>
  </si>
  <si>
    <t>オープン</t>
  </si>
  <si>
    <t>優勝</t>
  </si>
  <si>
    <t>3位</t>
  </si>
  <si>
    <t>2位</t>
  </si>
  <si>
    <t>4位</t>
  </si>
  <si>
    <t>1位</t>
  </si>
  <si>
    <t>最終順位</t>
  </si>
  <si>
    <t>◆O-35はリーグ戦、オープンはトーナメント（３決あり）</t>
  </si>
  <si>
    <t>　奥の窓側と手前側で1チームずつ利用してください。両脇は通行のみです。</t>
  </si>
  <si>
    <r>
      <t xml:space="preserve">応援席
</t>
    </r>
    <r>
      <rPr>
        <b/>
        <sz val="11"/>
        <rFont val="ＭＳ Ｐゴシック"/>
        <family val="3"/>
      </rPr>
      <t>LUMINOSO　KAWASAKI</t>
    </r>
  </si>
  <si>
    <r>
      <t>応援席
　</t>
    </r>
    <r>
      <rPr>
        <b/>
        <sz val="11"/>
        <rFont val="ＭＳ Ｐゴシック"/>
        <family val="3"/>
      </rPr>
      <t>エストリオフットボールクラブ</t>
    </r>
  </si>
  <si>
    <r>
      <t xml:space="preserve">応援席
 </t>
    </r>
    <r>
      <rPr>
        <b/>
        <sz val="11"/>
        <rFont val="ＭＳ Ｐゴシック"/>
        <family val="3"/>
      </rPr>
      <t>川崎マドレス</t>
    </r>
  </si>
  <si>
    <r>
      <t>応援席
　</t>
    </r>
    <r>
      <rPr>
        <b/>
        <sz val="11"/>
        <rFont val="ＭＳ Ｐゴシック"/>
        <family val="3"/>
      </rPr>
      <t>MST</t>
    </r>
  </si>
  <si>
    <r>
      <t xml:space="preserve">応援席
 </t>
    </r>
    <r>
      <rPr>
        <b/>
        <sz val="11"/>
        <rFont val="ＭＳ Ｐゴシック"/>
        <family val="3"/>
      </rPr>
      <t>ソフトサイエンスFemini</t>
    </r>
  </si>
  <si>
    <r>
      <t>応援席
　</t>
    </r>
    <r>
      <rPr>
        <b/>
        <sz val="11"/>
        <rFont val="ＭＳ Ｐゴシック"/>
        <family val="3"/>
      </rPr>
      <t>ガロッタフットボールクラブ</t>
    </r>
  </si>
  <si>
    <t>アップエリア</t>
  </si>
  <si>
    <t>アップエリア</t>
  </si>
  <si>
    <t>※応援席は荷物置き場、着替え、同伴子ども等滞在場所として利用してください。</t>
  </si>
  <si>
    <t>LUMINOSO KAWASAKI</t>
  </si>
  <si>
    <t>川崎マドレス</t>
  </si>
  <si>
    <t>MST</t>
  </si>
  <si>
    <t>LUMINOSO　KAWASAKI</t>
  </si>
  <si>
    <t>ガロッタフットボールクラブ</t>
  </si>
  <si>
    <t>estrio football club</t>
  </si>
  <si>
    <t>ソフトサイエンスFemini</t>
  </si>
  <si>
    <t>少年</t>
  </si>
  <si>
    <t>日</t>
  </si>
  <si>
    <r>
      <t>2/27（日）　O-35カテゴリ大会 　</t>
    </r>
    <r>
      <rPr>
        <sz val="14"/>
        <color indexed="10"/>
        <rFont val="HGPｺﾞｼｯｸE"/>
        <family val="3"/>
      </rPr>
      <t>→中止（2/11決定）</t>
    </r>
  </si>
  <si>
    <r>
      <t xml:space="preserve">3/21（月祝）　オープンカテゴリ大会 </t>
    </r>
    <r>
      <rPr>
        <sz val="14"/>
        <color indexed="10"/>
        <rFont val="HGPｺﾞｼｯｸE"/>
        <family val="3"/>
      </rPr>
      <t>→中止（3/6決定）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</si>
</sst>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name val="HGS創英角ﾎﾟｯﾌﾟ体"/>
      <family val="3"/>
    </font>
    <font>
      <sz val="11"/>
      <name val="HG創英角ｺﾞｼｯｸUB"/>
      <family val="3"/>
    </font>
    <font>
      <sz val="16"/>
      <name val="HGS創英角ｺﾞｼｯｸUB"/>
      <family val="3"/>
    </font>
    <font>
      <sz val="11"/>
      <color indexed="8"/>
      <name val="HGPｺﾞｼｯｸE"/>
      <family val="3"/>
    </font>
    <font>
      <sz val="12"/>
      <color indexed="8"/>
      <name val="ＭＳ Ｐゴシック"/>
      <family val="3"/>
    </font>
    <font>
      <sz val="12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4"/>
      <name val="HGPｺﾞｼｯｸM"/>
      <family val="3"/>
    </font>
    <font>
      <sz val="10"/>
      <color indexed="8"/>
      <name val="HGPｺﾞｼｯｸE"/>
      <family val="3"/>
    </font>
    <font>
      <b/>
      <sz val="14"/>
      <color indexed="8"/>
      <name val="HGPｺﾞｼｯｸE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4"/>
      <color indexed="10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S創英角ﾎﾟｯﾌﾟ体"/>
      <family val="3"/>
    </font>
    <font>
      <sz val="7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indexed="8"/>
      <name val="Calibri"/>
      <family val="3"/>
    </font>
    <font>
      <sz val="11"/>
      <color theme="1"/>
      <name val="HGS創英角ﾎﾟｯﾌﾟ体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56" fontId="2" fillId="34" borderId="26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20" fontId="13" fillId="0" borderId="12" xfId="0" applyNumberFormat="1" applyFont="1" applyBorder="1" applyAlignment="1">
      <alignment horizontal="center" vertical="center" shrinkToFit="1"/>
    </xf>
    <xf numFmtId="56" fontId="4" fillId="0" borderId="27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20" fontId="13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3" fillId="12" borderId="30" xfId="0" applyFont="1" applyFill="1" applyBorder="1" applyAlignment="1">
      <alignment/>
    </xf>
    <xf numFmtId="0" fontId="6" fillId="0" borderId="31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3" fillId="0" borderId="32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" fillId="35" borderId="33" xfId="0" applyFont="1" applyFill="1" applyBorder="1" applyAlignment="1">
      <alignment vertical="center" wrapText="1"/>
    </xf>
    <xf numFmtId="0" fontId="6" fillId="36" borderId="33" xfId="0" applyFont="1" applyFill="1" applyBorder="1" applyAlignment="1">
      <alignment vertical="center" wrapText="1"/>
    </xf>
    <xf numFmtId="0" fontId="6" fillId="35" borderId="34" xfId="0" applyFont="1" applyFill="1" applyBorder="1" applyAlignment="1">
      <alignment vertical="center" wrapText="1"/>
    </xf>
    <xf numFmtId="0" fontId="6" fillId="36" borderId="34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20" fontId="13" fillId="34" borderId="34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56" fontId="2" fillId="34" borderId="36" xfId="0" applyNumberFormat="1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vertical="center"/>
    </xf>
    <xf numFmtId="0" fontId="3" fillId="34" borderId="0" xfId="0" applyFont="1" applyFill="1" applyAlignment="1">
      <alignment horizontal="center"/>
    </xf>
    <xf numFmtId="0" fontId="3" fillId="34" borderId="30" xfId="0" applyFont="1" applyFill="1" applyBorder="1" applyAlignment="1">
      <alignment/>
    </xf>
    <xf numFmtId="0" fontId="3" fillId="0" borderId="0" xfId="0" applyFont="1" applyAlignment="1">
      <alignment horizontal="right"/>
    </xf>
    <xf numFmtId="20" fontId="13" fillId="34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20" fontId="13" fillId="34" borderId="40" xfId="0" applyNumberFormat="1" applyFont="1" applyFill="1" applyBorder="1" applyAlignment="1">
      <alignment horizontal="center" vertical="center"/>
    </xf>
    <xf numFmtId="20" fontId="13" fillId="34" borderId="41" xfId="0" applyNumberFormat="1" applyFont="1" applyFill="1" applyBorder="1" applyAlignment="1">
      <alignment horizontal="center" vertical="center"/>
    </xf>
    <xf numFmtId="20" fontId="13" fillId="34" borderId="41" xfId="0" applyNumberFormat="1" applyFont="1" applyFill="1" applyBorder="1" applyAlignment="1">
      <alignment horizontal="left" vertic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62" fillId="37" borderId="44" xfId="0" applyFont="1" applyFill="1" applyBorder="1" applyAlignment="1">
      <alignment horizontal="center"/>
    </xf>
    <xf numFmtId="0" fontId="6" fillId="5" borderId="26" xfId="0" applyFont="1" applyFill="1" applyBorder="1" applyAlignment="1">
      <alignment vertical="center" wrapText="1"/>
    </xf>
    <xf numFmtId="0" fontId="6" fillId="37" borderId="17" xfId="0" applyFont="1" applyFill="1" applyBorder="1" applyAlignment="1">
      <alignment vertical="center" shrinkToFit="1"/>
    </xf>
    <xf numFmtId="0" fontId="6" fillId="37" borderId="41" xfId="0" applyFont="1" applyFill="1" applyBorder="1" applyAlignment="1">
      <alignment vertical="center" wrapText="1"/>
    </xf>
    <xf numFmtId="0" fontId="6" fillId="37" borderId="43" xfId="0" applyFont="1" applyFill="1" applyBorder="1" applyAlignment="1">
      <alignment vertical="center" wrapText="1"/>
    </xf>
    <xf numFmtId="0" fontId="6" fillId="37" borderId="43" xfId="0" applyFont="1" applyFill="1" applyBorder="1" applyAlignment="1">
      <alignment vertical="center"/>
    </xf>
    <xf numFmtId="0" fontId="65" fillId="37" borderId="45" xfId="0" applyFont="1" applyFill="1" applyBorder="1" applyAlignment="1">
      <alignment vertical="center"/>
    </xf>
    <xf numFmtId="0" fontId="0" fillId="12" borderId="28" xfId="0" applyFill="1" applyBorder="1" applyAlignment="1">
      <alignment vertical="center"/>
    </xf>
    <xf numFmtId="0" fontId="0" fillId="12" borderId="46" xfId="0" applyFill="1" applyBorder="1" applyAlignment="1">
      <alignment/>
    </xf>
    <xf numFmtId="0" fontId="0" fillId="12" borderId="34" xfId="0" applyFill="1" applyBorder="1" applyAlignment="1">
      <alignment/>
    </xf>
    <xf numFmtId="0" fontId="0" fillId="38" borderId="47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43" xfId="0" applyFill="1" applyBorder="1" applyAlignment="1">
      <alignment horizontal="center" vertical="center" wrapText="1"/>
    </xf>
    <xf numFmtId="0" fontId="0" fillId="35" borderId="12" xfId="0" applyFill="1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0" fillId="35" borderId="27" xfId="0" applyFill="1" applyBorder="1" applyAlignment="1">
      <alignment vertical="top" wrapText="1"/>
    </xf>
    <xf numFmtId="0" fontId="0" fillId="35" borderId="40" xfId="0" applyFill="1" applyBorder="1" applyAlignment="1">
      <alignment vertical="top" wrapText="1"/>
    </xf>
    <xf numFmtId="0" fontId="0" fillId="35" borderId="47" xfId="0" applyFill="1" applyBorder="1" applyAlignment="1">
      <alignment vertical="top" wrapText="1"/>
    </xf>
    <xf numFmtId="0" fontId="0" fillId="35" borderId="48" xfId="0" applyFill="1" applyBorder="1" applyAlignment="1">
      <alignment vertical="top"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top" wrapText="1"/>
    </xf>
    <xf numFmtId="49" fontId="2" fillId="34" borderId="26" xfId="0" applyNumberFormat="1" applyFont="1" applyFill="1" applyBorder="1" applyAlignment="1">
      <alignment horizontal="center" vertical="center" shrinkToFit="1"/>
    </xf>
    <xf numFmtId="56" fontId="4" fillId="34" borderId="26" xfId="0" applyNumberFormat="1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20" fontId="2" fillId="34" borderId="15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/>
    </xf>
    <xf numFmtId="56" fontId="2" fillId="34" borderId="38" xfId="0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20" fontId="13" fillId="34" borderId="12" xfId="0" applyNumberFormat="1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56" fontId="4" fillId="34" borderId="27" xfId="0" applyNumberFormat="1" applyFont="1" applyFill="1" applyBorder="1" applyAlignment="1">
      <alignment horizontal="left" vertical="center"/>
    </xf>
    <xf numFmtId="20" fontId="13" fillId="34" borderId="15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left" vertical="center"/>
    </xf>
    <xf numFmtId="56" fontId="4" fillId="0" borderId="49" xfId="0" applyNumberFormat="1" applyFont="1" applyBorder="1" applyAlignment="1">
      <alignment horizontal="left" vertical="center"/>
    </xf>
    <xf numFmtId="56" fontId="4" fillId="34" borderId="49" xfId="0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6" fillId="37" borderId="21" xfId="0" applyFont="1" applyFill="1" applyBorder="1" applyAlignment="1">
      <alignment vertical="center" shrinkToFit="1"/>
    </xf>
    <xf numFmtId="0" fontId="6" fillId="37" borderId="50" xfId="0" applyFont="1" applyFill="1" applyBorder="1" applyAlignment="1">
      <alignment vertical="center" wrapText="1"/>
    </xf>
    <xf numFmtId="0" fontId="6" fillId="37" borderId="46" xfId="0" applyFont="1" applyFill="1" applyBorder="1" applyAlignment="1">
      <alignment vertical="center" wrapText="1"/>
    </xf>
    <xf numFmtId="0" fontId="6" fillId="37" borderId="46" xfId="0" applyFont="1" applyFill="1" applyBorder="1" applyAlignment="1">
      <alignment vertical="center"/>
    </xf>
    <xf numFmtId="0" fontId="6" fillId="37" borderId="51" xfId="0" applyFont="1" applyFill="1" applyBorder="1" applyAlignment="1">
      <alignment vertical="center"/>
    </xf>
    <xf numFmtId="0" fontId="6" fillId="37" borderId="14" xfId="0" applyFont="1" applyFill="1" applyBorder="1" applyAlignment="1">
      <alignment vertical="center" shrinkToFit="1"/>
    </xf>
    <xf numFmtId="0" fontId="6" fillId="37" borderId="15" xfId="0" applyFont="1" applyFill="1" applyBorder="1" applyAlignment="1">
      <alignment vertical="center" wrapText="1"/>
    </xf>
    <xf numFmtId="0" fontId="6" fillId="37" borderId="16" xfId="0" applyFont="1" applyFill="1" applyBorder="1" applyAlignment="1">
      <alignment vertical="center" wrapText="1"/>
    </xf>
    <xf numFmtId="0" fontId="6" fillId="37" borderId="16" xfId="0" applyFont="1" applyFill="1" applyBorder="1" applyAlignment="1">
      <alignment vertical="center"/>
    </xf>
    <xf numFmtId="0" fontId="0" fillId="37" borderId="52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62" fillId="37" borderId="37" xfId="0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right" vertical="center"/>
    </xf>
    <xf numFmtId="20" fontId="13" fillId="34" borderId="26" xfId="0" applyNumberFormat="1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right" vertical="center"/>
    </xf>
    <xf numFmtId="20" fontId="13" fillId="34" borderId="36" xfId="0" applyNumberFormat="1" applyFont="1" applyFill="1" applyBorder="1" applyAlignment="1">
      <alignment horizontal="center" vertical="center"/>
    </xf>
    <xf numFmtId="56" fontId="2" fillId="35" borderId="58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885825</xdr:colOff>
      <xdr:row>7</xdr:row>
      <xdr:rowOff>57150</xdr:rowOff>
    </xdr:from>
    <xdr:ext cx="2047875" cy="1295400"/>
    <xdr:sp>
      <xdr:nvSpPr>
        <xdr:cNvPr id="1" name="テキスト ボックス 3"/>
        <xdr:cNvSpPr txBox="1">
          <a:spLocks noChangeArrowheads="1"/>
        </xdr:cNvSpPr>
      </xdr:nvSpPr>
      <xdr:spPr>
        <a:xfrm>
          <a:off x="3838575" y="1704975"/>
          <a:ext cx="20478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中止</a:t>
          </a:r>
        </a:p>
      </xdr:txBody>
    </xdr:sp>
    <xdr:clientData/>
  </xdr:oneCellAnchor>
  <xdr:oneCellAnchor>
    <xdr:from>
      <xdr:col>4</xdr:col>
      <xdr:colOff>933450</xdr:colOff>
      <xdr:row>18</xdr:row>
      <xdr:rowOff>38100</xdr:rowOff>
    </xdr:from>
    <xdr:ext cx="2047875" cy="1295400"/>
    <xdr:sp>
      <xdr:nvSpPr>
        <xdr:cNvPr id="2" name="テキスト ボックス 6"/>
        <xdr:cNvSpPr txBox="1">
          <a:spLocks noChangeArrowheads="1"/>
        </xdr:cNvSpPr>
      </xdr:nvSpPr>
      <xdr:spPr>
        <a:xfrm>
          <a:off x="3886200" y="4305300"/>
          <a:ext cx="20478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2</xdr:row>
      <xdr:rowOff>123825</xdr:rowOff>
    </xdr:from>
    <xdr:ext cx="2152650" cy="1133475"/>
    <xdr:sp>
      <xdr:nvSpPr>
        <xdr:cNvPr id="1" name="テキスト ボックス 2"/>
        <xdr:cNvSpPr txBox="1">
          <a:spLocks noChangeArrowheads="1"/>
        </xdr:cNvSpPr>
      </xdr:nvSpPr>
      <xdr:spPr>
        <a:xfrm>
          <a:off x="1857375" y="914400"/>
          <a:ext cx="21526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中止</a:t>
          </a:r>
        </a:p>
      </xdr:txBody>
    </xdr:sp>
    <xdr:clientData/>
  </xdr:oneCellAnchor>
  <xdr:oneCellAnchor>
    <xdr:from>
      <xdr:col>3</xdr:col>
      <xdr:colOff>638175</xdr:colOff>
      <xdr:row>8</xdr:row>
      <xdr:rowOff>209550</xdr:rowOff>
    </xdr:from>
    <xdr:ext cx="2143125" cy="1133475"/>
    <xdr:sp>
      <xdr:nvSpPr>
        <xdr:cNvPr id="2" name="テキスト ボックス 4"/>
        <xdr:cNvSpPr txBox="1">
          <a:spLocks noChangeArrowheads="1"/>
        </xdr:cNvSpPr>
      </xdr:nvSpPr>
      <xdr:spPr>
        <a:xfrm>
          <a:off x="3171825" y="3962400"/>
          <a:ext cx="21431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J33" sqref="J33"/>
    </sheetView>
  </sheetViews>
  <sheetFormatPr defaultColWidth="9.00390625" defaultRowHeight="13.5"/>
  <cols>
    <col min="1" max="1" width="4.625" style="10" customWidth="1"/>
    <col min="2" max="3" width="10.75390625" style="10" customWidth="1"/>
    <col min="4" max="4" width="12.625" style="12" customWidth="1"/>
    <col min="5" max="5" width="17.375" style="10" customWidth="1"/>
    <col min="6" max="7" width="5.50390625" style="10" customWidth="1"/>
    <col min="8" max="8" width="17.375" style="10" customWidth="1"/>
    <col min="9" max="9" width="13.50390625" style="10" customWidth="1"/>
    <col min="10" max="11" width="17.375" style="67" customWidth="1"/>
    <col min="12" max="12" width="9.00390625" style="10" customWidth="1"/>
    <col min="13" max="13" width="14.625" style="13" customWidth="1"/>
    <col min="14" max="14" width="18.25390625" style="10" customWidth="1"/>
    <col min="15" max="16384" width="9.00390625" style="10" customWidth="1"/>
  </cols>
  <sheetData>
    <row r="1" spans="1:11" ht="18.75" customHeight="1">
      <c r="A1" s="153" t="s">
        <v>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3" ht="18.75" customHeight="1">
      <c r="A2" s="36"/>
      <c r="B2" s="71" t="s">
        <v>33</v>
      </c>
      <c r="C2" s="36"/>
      <c r="D2" s="36"/>
      <c r="E2" s="36"/>
      <c r="F2" s="36"/>
      <c r="G2" s="36"/>
      <c r="H2" s="36"/>
      <c r="I2" s="36"/>
      <c r="J2" s="36"/>
      <c r="K2" s="36"/>
      <c r="M2" s="22" t="s">
        <v>63</v>
      </c>
    </row>
    <row r="3" spans="1:13" ht="17.25" customHeight="1">
      <c r="A3" s="36"/>
      <c r="B3" s="71"/>
      <c r="C3" s="36"/>
      <c r="D3" s="36"/>
      <c r="E3" s="36"/>
      <c r="F3" s="36"/>
      <c r="G3" s="36"/>
      <c r="H3" s="36"/>
      <c r="I3" s="36"/>
      <c r="J3" s="36"/>
      <c r="K3" s="36"/>
      <c r="M3" s="15" t="s">
        <v>41</v>
      </c>
    </row>
    <row r="4" spans="1:13" ht="18.75" customHeight="1" thickBot="1">
      <c r="A4" s="36"/>
      <c r="B4" s="71"/>
      <c r="C4" s="36"/>
      <c r="D4" s="36"/>
      <c r="E4" s="36"/>
      <c r="F4" s="36"/>
      <c r="G4" s="36"/>
      <c r="H4" s="36"/>
      <c r="I4" s="36"/>
      <c r="J4" s="36"/>
      <c r="K4" s="36"/>
      <c r="M4" s="15" t="s">
        <v>42</v>
      </c>
    </row>
    <row r="5" spans="1:13" ht="18.75" customHeight="1" thickBot="1">
      <c r="A5" s="1"/>
      <c r="B5" s="149" t="s">
        <v>83</v>
      </c>
      <c r="C5" s="149"/>
      <c r="D5" s="150"/>
      <c r="E5" s="150"/>
      <c r="F5" s="150"/>
      <c r="G5" s="150"/>
      <c r="H5" s="150"/>
      <c r="I5" s="150"/>
      <c r="J5" s="150"/>
      <c r="K5" s="151"/>
      <c r="M5" s="15"/>
    </row>
    <row r="6" spans="1:14" ht="18.75" customHeight="1" thickBot="1">
      <c r="A6" s="14"/>
      <c r="B6" s="3" t="s">
        <v>82</v>
      </c>
      <c r="C6" s="3" t="s">
        <v>23</v>
      </c>
      <c r="D6" s="4" t="s">
        <v>0</v>
      </c>
      <c r="E6" s="5" t="s">
        <v>1</v>
      </c>
      <c r="F6" s="154" t="s">
        <v>2</v>
      </c>
      <c r="G6" s="154"/>
      <c r="H6" s="5" t="s">
        <v>1</v>
      </c>
      <c r="I6" s="5" t="s">
        <v>3</v>
      </c>
      <c r="J6" s="59" t="s">
        <v>21</v>
      </c>
      <c r="K6" s="60" t="s">
        <v>4</v>
      </c>
      <c r="M6" s="75" t="s">
        <v>40</v>
      </c>
      <c r="N6" s="73"/>
    </row>
    <row r="7" spans="1:15" ht="18.75" customHeight="1" thickBot="1" thickTop="1">
      <c r="A7" s="2"/>
      <c r="B7" s="38">
        <v>0.3645833333333333</v>
      </c>
      <c r="C7" s="38">
        <v>0.3958333333333333</v>
      </c>
      <c r="D7" s="37" t="s">
        <v>18</v>
      </c>
      <c r="E7" s="39" t="str">
        <f>N9</f>
        <v>MST</v>
      </c>
      <c r="F7" s="123"/>
      <c r="G7" s="124" t="s">
        <v>54</v>
      </c>
      <c r="H7" s="40" t="str">
        <f>N8</f>
        <v>川崎マドレス</v>
      </c>
      <c r="I7" s="40"/>
      <c r="J7" s="57"/>
      <c r="K7" s="61"/>
      <c r="M7" s="34" t="s">
        <v>24</v>
      </c>
      <c r="N7" s="45" t="s">
        <v>74</v>
      </c>
      <c r="O7" s="10" t="s">
        <v>9</v>
      </c>
    </row>
    <row r="8" spans="1:14" ht="18.75" customHeight="1" thickBot="1" thickTop="1">
      <c r="A8" s="6"/>
      <c r="B8" s="41">
        <v>0.375</v>
      </c>
      <c r="C8" s="41">
        <v>0.3958333333333333</v>
      </c>
      <c r="D8" s="42" t="s">
        <v>19</v>
      </c>
      <c r="E8" s="121" t="str">
        <f>N7</f>
        <v>LUMINOSO KAWASAKI</v>
      </c>
      <c r="F8" s="43"/>
      <c r="G8" s="44" t="str">
        <f>N8</f>
        <v>川崎マドレス</v>
      </c>
      <c r="H8" s="43"/>
      <c r="I8" s="44" t="str">
        <f>N9</f>
        <v>MST</v>
      </c>
      <c r="J8" s="58"/>
      <c r="K8" s="62"/>
      <c r="M8" s="34" t="s">
        <v>25</v>
      </c>
      <c r="N8" s="45" t="s">
        <v>75</v>
      </c>
    </row>
    <row r="9" spans="1:14" ht="18.75" customHeight="1" thickBot="1" thickTop="1">
      <c r="A9" s="2">
        <v>1</v>
      </c>
      <c r="B9" s="56">
        <v>0.40625</v>
      </c>
      <c r="C9" s="56">
        <v>0.4277777777777778</v>
      </c>
      <c r="D9" s="104" t="s">
        <v>51</v>
      </c>
      <c r="E9" s="105" t="str">
        <f>N7</f>
        <v>LUMINOSO KAWASAKI</v>
      </c>
      <c r="F9" s="106"/>
      <c r="G9" s="106"/>
      <c r="H9" s="106" t="str">
        <f>N9</f>
        <v>MST</v>
      </c>
      <c r="I9" s="106" t="s">
        <v>6</v>
      </c>
      <c r="J9" s="35" t="str">
        <f>N8</f>
        <v>川崎マドレス</v>
      </c>
      <c r="K9" s="63" t="str">
        <f>J9</f>
        <v>川崎マドレス</v>
      </c>
      <c r="M9" s="34" t="s">
        <v>26</v>
      </c>
      <c r="N9" s="45" t="s">
        <v>76</v>
      </c>
    </row>
    <row r="10" spans="1:14" ht="18.75" customHeight="1" thickBot="1" thickTop="1">
      <c r="A10" s="2">
        <v>2</v>
      </c>
      <c r="B10" s="56">
        <v>0.44097222222222227</v>
      </c>
      <c r="C10" s="70">
        <v>0.46249999999999997</v>
      </c>
      <c r="D10" s="107" t="s">
        <v>52</v>
      </c>
      <c r="E10" s="105" t="str">
        <f>N8</f>
        <v>川崎マドレス</v>
      </c>
      <c r="F10" s="106"/>
      <c r="G10" s="106"/>
      <c r="H10" s="106" t="str">
        <f>N9</f>
        <v>MST</v>
      </c>
      <c r="I10" s="106" t="s">
        <v>6</v>
      </c>
      <c r="J10" s="35" t="str">
        <f>N7</f>
        <v>LUMINOSO KAWASAKI</v>
      </c>
      <c r="K10" s="63" t="str">
        <f>J10</f>
        <v>LUMINOSO KAWASAKI</v>
      </c>
      <c r="M10" s="34" t="s">
        <v>27</v>
      </c>
      <c r="N10" s="45" t="s">
        <v>32</v>
      </c>
    </row>
    <row r="11" spans="1:14" ht="18.75" customHeight="1" thickTop="1">
      <c r="A11" s="2">
        <v>3</v>
      </c>
      <c r="B11" s="56">
        <v>0.47222222222222227</v>
      </c>
      <c r="C11" s="56">
        <v>0.49374999999999997</v>
      </c>
      <c r="D11" s="104" t="s">
        <v>53</v>
      </c>
      <c r="E11" s="105" t="str">
        <f>N8</f>
        <v>川崎マドレス</v>
      </c>
      <c r="F11" s="106"/>
      <c r="G11" s="106"/>
      <c r="H11" s="106" t="str">
        <f>N7</f>
        <v>LUMINOSO KAWASAKI</v>
      </c>
      <c r="I11" s="106" t="s">
        <v>6</v>
      </c>
      <c r="J11" s="35" t="str">
        <f>N9</f>
        <v>MST</v>
      </c>
      <c r="K11" s="63" t="str">
        <f>J11</f>
        <v>MST</v>
      </c>
      <c r="L11" s="69"/>
      <c r="M11" s="34"/>
      <c r="N11" s="34"/>
    </row>
    <row r="12" spans="1:14" ht="18.75" customHeight="1">
      <c r="A12" s="2"/>
      <c r="B12" s="56"/>
      <c r="C12" s="70"/>
      <c r="D12" s="107"/>
      <c r="E12" s="105"/>
      <c r="F12" s="106"/>
      <c r="G12" s="106"/>
      <c r="H12" s="106"/>
      <c r="I12" s="106"/>
      <c r="J12" s="35"/>
      <c r="K12" s="63"/>
      <c r="M12" s="34"/>
      <c r="N12" s="34"/>
    </row>
    <row r="13" spans="1:14" ht="18.75" customHeight="1" thickBot="1">
      <c r="A13" s="76"/>
      <c r="B13" s="77"/>
      <c r="C13" s="78"/>
      <c r="D13" s="79"/>
      <c r="E13" s="78"/>
      <c r="F13" s="78"/>
      <c r="G13" s="78"/>
      <c r="H13" s="78"/>
      <c r="I13" s="78"/>
      <c r="J13" s="78"/>
      <c r="K13" s="148"/>
      <c r="M13" s="74" t="s">
        <v>20</v>
      </c>
      <c r="N13" s="55"/>
    </row>
    <row r="14" spans="1:14" ht="18.75" customHeight="1" thickBot="1" thickTop="1">
      <c r="A14" s="6"/>
      <c r="B14" s="108"/>
      <c r="C14" s="108"/>
      <c r="D14" s="109" t="s">
        <v>81</v>
      </c>
      <c r="E14" s="110"/>
      <c r="F14" s="110"/>
      <c r="G14" s="110"/>
      <c r="H14" s="110" t="s">
        <v>8</v>
      </c>
      <c r="I14" s="64"/>
      <c r="J14" s="64"/>
      <c r="K14" s="65"/>
      <c r="M14" s="34" t="s">
        <v>28</v>
      </c>
      <c r="N14" s="68" t="s">
        <v>77</v>
      </c>
    </row>
    <row r="15" spans="1:14" ht="18.75" customHeight="1" thickBot="1" thickTop="1">
      <c r="A15" s="69"/>
      <c r="B15" s="111" t="s">
        <v>8</v>
      </c>
      <c r="C15" s="111"/>
      <c r="D15" s="66"/>
      <c r="E15" s="66"/>
      <c r="F15" s="66"/>
      <c r="G15" s="66"/>
      <c r="H15" s="66"/>
      <c r="I15" s="66"/>
      <c r="J15" s="66"/>
      <c r="K15" s="66"/>
      <c r="M15" s="34" t="s">
        <v>29</v>
      </c>
      <c r="N15" s="68" t="s">
        <v>78</v>
      </c>
    </row>
    <row r="16" spans="1:14" ht="18.75" customHeight="1" thickBot="1" thickTop="1">
      <c r="A16" s="1"/>
      <c r="B16" s="149" t="s">
        <v>84</v>
      </c>
      <c r="C16" s="149"/>
      <c r="D16" s="150"/>
      <c r="E16" s="150"/>
      <c r="F16" s="150"/>
      <c r="G16" s="150"/>
      <c r="H16" s="150"/>
      <c r="I16" s="150"/>
      <c r="J16" s="150"/>
      <c r="K16" s="151"/>
      <c r="M16" s="34" t="s">
        <v>30</v>
      </c>
      <c r="N16" s="68" t="s">
        <v>79</v>
      </c>
    </row>
    <row r="17" spans="1:14" ht="18.75" customHeight="1" thickBot="1" thickTop="1">
      <c r="A17" s="14"/>
      <c r="B17" s="112" t="s">
        <v>22</v>
      </c>
      <c r="C17" s="112" t="s">
        <v>23</v>
      </c>
      <c r="D17" s="113" t="s">
        <v>0</v>
      </c>
      <c r="E17" s="59" t="s">
        <v>1</v>
      </c>
      <c r="F17" s="152" t="s">
        <v>2</v>
      </c>
      <c r="G17" s="152"/>
      <c r="H17" s="59" t="s">
        <v>1</v>
      </c>
      <c r="I17" s="59" t="s">
        <v>3</v>
      </c>
      <c r="J17" s="59" t="s">
        <v>21</v>
      </c>
      <c r="K17" s="60" t="s">
        <v>4</v>
      </c>
      <c r="M17" s="34" t="s">
        <v>31</v>
      </c>
      <c r="N17" s="68" t="s">
        <v>80</v>
      </c>
    </row>
    <row r="18" spans="1:13" ht="18.75" customHeight="1" thickTop="1">
      <c r="A18" s="2"/>
      <c r="B18" s="114">
        <v>0.3645833333333333</v>
      </c>
      <c r="C18" s="114">
        <v>0.3958333333333333</v>
      </c>
      <c r="D18" s="115" t="s">
        <v>18</v>
      </c>
      <c r="E18" s="116" t="str">
        <f>K20</f>
        <v>ガロッタフットボールクラブ</v>
      </c>
      <c r="F18" s="57"/>
      <c r="G18" s="57"/>
      <c r="H18" s="57"/>
      <c r="I18" s="57"/>
      <c r="J18" s="57"/>
      <c r="K18" s="61"/>
      <c r="M18" s="10"/>
    </row>
    <row r="19" spans="1:13" ht="18.75" customHeight="1" thickBot="1">
      <c r="A19" s="6"/>
      <c r="B19" s="117">
        <v>0.375</v>
      </c>
      <c r="C19" s="117">
        <v>0.3958333333333333</v>
      </c>
      <c r="D19" s="118" t="s">
        <v>19</v>
      </c>
      <c r="E19" s="122" t="str">
        <f>E21</f>
        <v>ガロッタフットボールクラブ</v>
      </c>
      <c r="F19" s="119"/>
      <c r="G19" s="120" t="str">
        <f>H21</f>
        <v>estrio football club</v>
      </c>
      <c r="H19" s="119"/>
      <c r="I19" s="120"/>
      <c r="J19" s="58"/>
      <c r="K19" s="62"/>
      <c r="M19" s="72"/>
    </row>
    <row r="20" spans="1:13" ht="18.75" customHeight="1">
      <c r="A20" s="2">
        <v>1</v>
      </c>
      <c r="B20" s="56">
        <v>0.3958333333333333</v>
      </c>
      <c r="C20" s="56">
        <v>0.4173611111111111</v>
      </c>
      <c r="D20" s="107" t="s">
        <v>43</v>
      </c>
      <c r="E20" s="105" t="str">
        <f>N14</f>
        <v>LUMINOSO　KAWASAKI</v>
      </c>
      <c r="F20" s="106"/>
      <c r="G20" s="106"/>
      <c r="H20" s="106" t="str">
        <f>N17</f>
        <v>ソフトサイエンスFemini</v>
      </c>
      <c r="I20" s="106" t="s">
        <v>6</v>
      </c>
      <c r="J20" s="35" t="str">
        <f>H21</f>
        <v>estrio football club</v>
      </c>
      <c r="K20" s="63" t="str">
        <f>E21</f>
        <v>ガロッタフットボールクラブ</v>
      </c>
      <c r="M20" s="50"/>
    </row>
    <row r="21" spans="1:11" ht="18.75" customHeight="1">
      <c r="A21" s="2">
        <v>2</v>
      </c>
      <c r="B21" s="56">
        <v>0.4270833333333333</v>
      </c>
      <c r="C21" s="70">
        <v>0.4486111111111111</v>
      </c>
      <c r="D21" s="104" t="s">
        <v>44</v>
      </c>
      <c r="E21" s="105" t="str">
        <f>N15</f>
        <v>ガロッタフットボールクラブ</v>
      </c>
      <c r="F21" s="106"/>
      <c r="G21" s="106"/>
      <c r="H21" s="106" t="str">
        <f>N16</f>
        <v>estrio football club</v>
      </c>
      <c r="I21" s="106" t="s">
        <v>6</v>
      </c>
      <c r="J21" s="35" t="str">
        <f>H20</f>
        <v>ソフトサイエンスFemini</v>
      </c>
      <c r="K21" s="63" t="str">
        <f>E20</f>
        <v>LUMINOSO　KAWASAKI</v>
      </c>
    </row>
    <row r="22" spans="1:11" ht="18.75" customHeight="1">
      <c r="A22" s="2">
        <v>3</v>
      </c>
      <c r="B22" s="56">
        <v>0.4618055555555556</v>
      </c>
      <c r="C22" s="56">
        <v>0.48333333333333334</v>
      </c>
      <c r="D22" s="107" t="s">
        <v>49</v>
      </c>
      <c r="E22" s="105" t="s">
        <v>45</v>
      </c>
      <c r="F22" s="106"/>
      <c r="G22" s="106"/>
      <c r="H22" s="106" t="s">
        <v>46</v>
      </c>
      <c r="I22" s="106" t="s">
        <v>6</v>
      </c>
      <c r="J22" s="35" t="str">
        <f>H23</f>
        <v>②の勝者</v>
      </c>
      <c r="K22" s="63" t="str">
        <f>E23</f>
        <v>①の勝者</v>
      </c>
    </row>
    <row r="23" spans="1:11" ht="18.75" customHeight="1">
      <c r="A23" s="2">
        <v>4</v>
      </c>
      <c r="B23" s="56">
        <v>0.4930555555555556</v>
      </c>
      <c r="C23" s="70">
        <v>0.5145833333333333</v>
      </c>
      <c r="D23" s="104" t="s">
        <v>50</v>
      </c>
      <c r="E23" s="105" t="s">
        <v>47</v>
      </c>
      <c r="F23" s="106"/>
      <c r="G23" s="106"/>
      <c r="H23" s="106" t="s">
        <v>48</v>
      </c>
      <c r="I23" s="106" t="s">
        <v>6</v>
      </c>
      <c r="J23" s="35" t="str">
        <f>H22</f>
        <v>②の敗者</v>
      </c>
      <c r="K23" s="63" t="str">
        <f>E22</f>
        <v>①の敗者</v>
      </c>
    </row>
    <row r="24" spans="1:11" ht="18.75" customHeight="1">
      <c r="A24" s="76"/>
      <c r="B24" s="77"/>
      <c r="C24" s="146"/>
      <c r="D24" s="104"/>
      <c r="E24" s="105"/>
      <c r="F24" s="106"/>
      <c r="G24" s="106"/>
      <c r="H24" s="106"/>
      <c r="I24" s="106"/>
      <c r="J24" s="35"/>
      <c r="K24" s="63"/>
    </row>
    <row r="25" spans="1:11" ht="18.75" customHeight="1" thickBot="1">
      <c r="A25" s="6"/>
      <c r="B25" s="7"/>
      <c r="C25" s="7"/>
      <c r="D25" s="8" t="s">
        <v>7</v>
      </c>
      <c r="E25" s="11"/>
      <c r="F25" s="11"/>
      <c r="G25" s="11"/>
      <c r="H25" s="11" t="s">
        <v>5</v>
      </c>
      <c r="I25" s="9"/>
      <c r="J25" s="64"/>
      <c r="K25" s="65"/>
    </row>
    <row r="26" ht="18.75" customHeight="1"/>
  </sheetData>
  <sheetProtection/>
  <mergeCells count="5">
    <mergeCell ref="B16:K16"/>
    <mergeCell ref="F17:G17"/>
    <mergeCell ref="A1:K1"/>
    <mergeCell ref="F6:G6"/>
    <mergeCell ref="B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60" zoomScalePageLayoutView="0" workbookViewId="0" topLeftCell="A1">
      <selection activeCell="M17" sqref="M17"/>
    </sheetView>
  </sheetViews>
  <sheetFormatPr defaultColWidth="9.00390625" defaultRowHeight="13.5"/>
  <cols>
    <col min="1" max="1" width="7.125" style="16" customWidth="1"/>
    <col min="2" max="2" width="15.125" style="16" customWidth="1"/>
    <col min="3" max="6" width="11.00390625" style="16" customWidth="1"/>
    <col min="7" max="14" width="8.875" style="16" customWidth="1"/>
    <col min="15" max="15" width="5.125" style="16" customWidth="1"/>
    <col min="16" max="16384" width="9.00390625" style="16" customWidth="1"/>
  </cols>
  <sheetData>
    <row r="1" spans="1:12" ht="24" customHeight="1" thickBot="1">
      <c r="A1" s="155" t="str">
        <f>'日程結果'!A1</f>
        <v>2021年度かなべえ杯女子フットサル大会　　7分-3分-7分プレイイングタイム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2:14" ht="38.25" customHeight="1" thickBot="1">
      <c r="B2" s="49" t="s">
        <v>55</v>
      </c>
      <c r="C2" s="20" t="str">
        <f>B3</f>
        <v>LUMINOSO KAWASAKI</v>
      </c>
      <c r="D2" s="21" t="str">
        <f>B4</f>
        <v>川崎マドレス</v>
      </c>
      <c r="E2" s="25" t="str">
        <f>B5</f>
        <v>MST</v>
      </c>
      <c r="F2" s="125" t="str">
        <f>B6</f>
        <v>-</v>
      </c>
      <c r="G2" s="26" t="s">
        <v>10</v>
      </c>
      <c r="H2" s="27" t="s">
        <v>11</v>
      </c>
      <c r="I2" s="27" t="s">
        <v>12</v>
      </c>
      <c r="J2" s="27" t="s">
        <v>13</v>
      </c>
      <c r="K2" s="27" t="s">
        <v>14</v>
      </c>
      <c r="L2" s="27" t="s">
        <v>15</v>
      </c>
      <c r="M2" s="28" t="s">
        <v>16</v>
      </c>
      <c r="N2" s="29" t="s">
        <v>17</v>
      </c>
    </row>
    <row r="3" spans="2:14" ht="48.75" customHeight="1">
      <c r="B3" s="47" t="str">
        <f>'日程結果'!N7</f>
        <v>LUMINOSO KAWASAKI</v>
      </c>
      <c r="C3" s="46"/>
      <c r="D3" s="51"/>
      <c r="E3" s="52"/>
      <c r="F3" s="126"/>
      <c r="G3" s="30"/>
      <c r="H3" s="31"/>
      <c r="I3" s="31"/>
      <c r="J3" s="31"/>
      <c r="K3" s="31"/>
      <c r="L3" s="32">
        <f>3*G3+1*H3</f>
        <v>0</v>
      </c>
      <c r="M3" s="32">
        <f>J3-K3</f>
        <v>0</v>
      </c>
      <c r="N3" s="33"/>
    </row>
    <row r="4" spans="2:14" ht="48.75" customHeight="1">
      <c r="B4" s="48" t="str">
        <f>'日程結果'!N8</f>
        <v>川崎マドレス</v>
      </c>
      <c r="C4" s="53"/>
      <c r="D4" s="18"/>
      <c r="E4" s="84"/>
      <c r="F4" s="127"/>
      <c r="G4" s="30"/>
      <c r="H4" s="31"/>
      <c r="I4" s="31"/>
      <c r="J4" s="31"/>
      <c r="K4" s="31"/>
      <c r="L4" s="32">
        <f>3*G4+1*H4</f>
        <v>0</v>
      </c>
      <c r="M4" s="32">
        <f>J4-K4</f>
        <v>0</v>
      </c>
      <c r="N4" s="33"/>
    </row>
    <row r="5" spans="2:14" ht="48.75" customHeight="1">
      <c r="B5" s="48" t="str">
        <f>'日程結果'!N9</f>
        <v>MST</v>
      </c>
      <c r="C5" s="54"/>
      <c r="D5" s="84"/>
      <c r="E5" s="18"/>
      <c r="F5" s="128"/>
      <c r="G5" s="30"/>
      <c r="H5" s="31"/>
      <c r="I5" s="31"/>
      <c r="J5" s="31"/>
      <c r="K5" s="31"/>
      <c r="L5" s="32">
        <f>3*G5+1*H5</f>
        <v>0</v>
      </c>
      <c r="M5" s="32">
        <f>J5-K5</f>
        <v>0</v>
      </c>
      <c r="N5" s="33"/>
    </row>
    <row r="6" spans="2:14" ht="48.75" customHeight="1" thickBot="1">
      <c r="B6" s="130" t="str">
        <f>'日程結果'!N10</f>
        <v>-</v>
      </c>
      <c r="C6" s="131"/>
      <c r="D6" s="132"/>
      <c r="E6" s="133"/>
      <c r="F6" s="129"/>
      <c r="G6" s="134"/>
      <c r="H6" s="135"/>
      <c r="I6" s="135"/>
      <c r="J6" s="135"/>
      <c r="K6" s="135"/>
      <c r="L6" s="135">
        <f>3*G6+1*H6</f>
        <v>0</v>
      </c>
      <c r="M6" s="135">
        <f>J6-K6</f>
        <v>0</v>
      </c>
      <c r="N6" s="136"/>
    </row>
    <row r="7" spans="2:13" ht="38.25" customHeight="1">
      <c r="B7" s="23"/>
      <c r="C7" s="24"/>
      <c r="D7" s="24"/>
      <c r="E7" s="24"/>
      <c r="F7" s="24"/>
      <c r="G7" s="24"/>
      <c r="I7" s="23"/>
      <c r="J7" s="24"/>
      <c r="K7" s="24"/>
      <c r="L7" s="24"/>
      <c r="M7" s="24"/>
    </row>
    <row r="8" spans="2:14" ht="48.75" customHeight="1" hidden="1">
      <c r="B8" s="85" t="str">
        <f>'日程結果'!N17</f>
        <v>ソフトサイエンスFemini</v>
      </c>
      <c r="C8" s="86"/>
      <c r="D8" s="87"/>
      <c r="E8" s="88"/>
      <c r="F8" s="89"/>
      <c r="G8" s="80"/>
      <c r="H8" s="81"/>
      <c r="I8" s="81"/>
      <c r="J8" s="81"/>
      <c r="K8" s="81"/>
      <c r="L8" s="82">
        <f>3*G8+1*H8</f>
        <v>0</v>
      </c>
      <c r="M8" s="82">
        <f>J8-K8</f>
        <v>0</v>
      </c>
      <c r="N8" s="83"/>
    </row>
    <row r="9" spans="2:11" ht="24" customHeight="1">
      <c r="B9" s="137" t="s">
        <v>56</v>
      </c>
      <c r="D9" s="17"/>
      <c r="E9" s="145" t="s">
        <v>57</v>
      </c>
      <c r="G9" s="19"/>
      <c r="K9" s="16" t="s">
        <v>62</v>
      </c>
    </row>
    <row r="10" spans="6:11" ht="27.75" customHeight="1" thickBot="1">
      <c r="F10" s="141"/>
      <c r="K10" s="16" t="s">
        <v>61</v>
      </c>
    </row>
    <row r="11" spans="4:11" ht="31.5" customHeight="1" thickBot="1">
      <c r="D11" s="138"/>
      <c r="E11" s="140"/>
      <c r="F11" s="140"/>
      <c r="G11" s="139"/>
      <c r="K11" s="16" t="s">
        <v>59</v>
      </c>
    </row>
    <row r="12" spans="3:12" ht="32.25" customHeight="1">
      <c r="C12" s="138"/>
      <c r="D12" s="139"/>
      <c r="G12" s="138"/>
      <c r="H12" s="139"/>
      <c r="K12" s="16" t="s">
        <v>58</v>
      </c>
      <c r="L12" s="142"/>
    </row>
    <row r="13" spans="2:11" ht="30" customHeight="1">
      <c r="B13" s="156" t="str">
        <f>'日程結果'!N14</f>
        <v>LUMINOSO　KAWASAKI</v>
      </c>
      <c r="C13" s="156"/>
      <c r="D13" s="156" t="str">
        <f>'日程結果'!N17</f>
        <v>ソフトサイエンスFemini</v>
      </c>
      <c r="E13" s="156"/>
      <c r="F13" s="157" t="str">
        <f>'日程結果'!N15</f>
        <v>ガロッタフットボールクラブ</v>
      </c>
      <c r="G13" s="157"/>
      <c r="H13" s="156" t="str">
        <f>'日程結果'!N16</f>
        <v>estrio football club</v>
      </c>
      <c r="I13" s="156"/>
      <c r="K13" s="16" t="s">
        <v>60</v>
      </c>
    </row>
    <row r="15" spans="3:8" ht="33.75" customHeight="1" thickBot="1">
      <c r="C15" s="141"/>
      <c r="D15" s="143"/>
      <c r="G15" s="141"/>
      <c r="H15" s="143"/>
    </row>
    <row r="16" spans="4:7" ht="35.25" customHeight="1" thickBot="1">
      <c r="D16" s="141"/>
      <c r="E16" s="144"/>
      <c r="F16" s="144"/>
      <c r="G16" s="143"/>
    </row>
    <row r="17" ht="22.5" customHeight="1">
      <c r="F17" s="138"/>
    </row>
    <row r="18" ht="24.75" customHeight="1">
      <c r="E18" s="145" t="s">
        <v>58</v>
      </c>
    </row>
  </sheetData>
  <sheetProtection/>
  <mergeCells count="5">
    <mergeCell ref="A1:L1"/>
    <mergeCell ref="B13:C13"/>
    <mergeCell ref="D13:E13"/>
    <mergeCell ref="F13:G13"/>
    <mergeCell ref="H13:I13"/>
  </mergeCells>
  <printOptions/>
  <pageMargins left="0.75" right="0.75" top="1" bottom="1" header="0.512" footer="0.512"/>
  <pageSetup fitToHeight="1" fitToWidth="1" horizontalDpi="300" verticalDpi="3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BreakPreview" zoomScale="60" zoomScalePageLayoutView="0" workbookViewId="0" topLeftCell="A1">
      <selection activeCell="O6" sqref="O6"/>
    </sheetView>
  </sheetViews>
  <sheetFormatPr defaultColWidth="9.00390625" defaultRowHeight="13.5"/>
  <cols>
    <col min="2" max="2" width="5.50390625" style="0" customWidth="1"/>
    <col min="3" max="6" width="14.875" style="0" customWidth="1"/>
    <col min="7" max="7" width="5.625" style="0" customWidth="1"/>
  </cols>
  <sheetData>
    <row r="1" ht="21">
      <c r="A1" s="102" t="s">
        <v>35</v>
      </c>
    </row>
    <row r="3" spans="2:7" ht="30" customHeight="1">
      <c r="B3" s="91"/>
      <c r="C3" s="90"/>
      <c r="D3" s="147" t="s">
        <v>71</v>
      </c>
      <c r="E3" s="90"/>
      <c r="F3" s="90"/>
      <c r="G3" s="92"/>
    </row>
    <row r="4" spans="2:7" ht="48" customHeight="1">
      <c r="B4" s="93"/>
      <c r="C4" s="96"/>
      <c r="D4" s="96" t="s">
        <v>65</v>
      </c>
      <c r="E4" s="97"/>
      <c r="F4" s="98" t="s">
        <v>66</v>
      </c>
      <c r="G4" s="93"/>
    </row>
    <row r="5" spans="2:7" ht="82.5" customHeight="1">
      <c r="B5" s="95" t="s">
        <v>34</v>
      </c>
      <c r="G5" s="95" t="s">
        <v>34</v>
      </c>
    </row>
    <row r="6" spans="2:7" ht="48" customHeight="1">
      <c r="B6" s="94"/>
      <c r="C6" s="99" t="s">
        <v>67</v>
      </c>
      <c r="D6" s="99" t="s">
        <v>69</v>
      </c>
      <c r="E6" s="100" t="s">
        <v>68</v>
      </c>
      <c r="F6" s="101" t="s">
        <v>70</v>
      </c>
      <c r="G6" s="94"/>
    </row>
    <row r="7" spans="2:7" ht="32.25" customHeight="1">
      <c r="B7" s="91"/>
      <c r="C7" s="90"/>
      <c r="D7" s="147" t="s">
        <v>72</v>
      </c>
      <c r="E7" s="90"/>
      <c r="F7" s="90"/>
      <c r="G7" s="92"/>
    </row>
    <row r="8" ht="32.25" customHeight="1">
      <c r="B8" s="103" t="s">
        <v>37</v>
      </c>
    </row>
    <row r="10" ht="13.5">
      <c r="A10" t="s">
        <v>73</v>
      </c>
    </row>
    <row r="11" ht="13.5">
      <c r="A11" t="s">
        <v>36</v>
      </c>
    </row>
    <row r="12" ht="13.5">
      <c r="A12" t="s">
        <v>64</v>
      </c>
    </row>
    <row r="13" ht="13.5">
      <c r="A13" t="s">
        <v>38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saru osaru</cp:lastModifiedBy>
  <cp:lastPrinted>2022-03-08T01:52:25Z</cp:lastPrinted>
  <dcterms:created xsi:type="dcterms:W3CDTF">2007-12-04T07:38:55Z</dcterms:created>
  <dcterms:modified xsi:type="dcterms:W3CDTF">2022-03-08T01:52:33Z</dcterms:modified>
  <cp:category/>
  <cp:version/>
  <cp:contentType/>
  <cp:contentStatus/>
</cp:coreProperties>
</file>