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50" activeTab="0"/>
  </bookViews>
  <sheets>
    <sheet name="日程結果" sheetId="1" r:id="rId1"/>
    <sheet name="星取り 表" sheetId="2" r:id="rId2"/>
    <sheet name="２階利用エリアマップ" sheetId="3" r:id="rId3"/>
  </sheets>
  <definedNames>
    <definedName name="_xlnm.Print_Area" localSheetId="0">'日程結果'!$A$1:$K$36</definedName>
  </definedNames>
  <calcPr fullCalcOnLoad="1"/>
</workbook>
</file>

<file path=xl/sharedStrings.xml><?xml version="1.0" encoding="utf-8"?>
<sst xmlns="http://schemas.openxmlformats.org/spreadsheetml/2006/main" count="109" uniqueCount="71">
  <si>
    <t>試合NO</t>
  </si>
  <si>
    <t>チーム</t>
  </si>
  <si>
    <t>スコア</t>
  </si>
  <si>
    <t>主審</t>
  </si>
  <si>
    <t>記録</t>
  </si>
  <si>
    <t>　</t>
  </si>
  <si>
    <t>協会派遣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</si>
  <si>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</si>
  <si>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</si>
  <si>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</si>
  <si>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</si>
  <si>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</si>
  <si>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</si>
  <si>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</si>
  <si>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</si>
  <si>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</si>
  <si>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</si>
  <si>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</si>
  <si>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</si>
  <si>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第２審判・駐車場</t>
  </si>
  <si>
    <t>開始時刻</t>
  </si>
  <si>
    <t>終了目安</t>
  </si>
  <si>
    <t>A</t>
  </si>
  <si>
    <t>B</t>
  </si>
  <si>
    <t>C</t>
  </si>
  <si>
    <t>D</t>
  </si>
  <si>
    <t>※試合終了時刻から次の試合の開始時刻までに、各チームはそれまでの利用場所、利用器具を消毒して移動すること。</t>
  </si>
  <si>
    <t>MST</t>
  </si>
  <si>
    <t>通行
のみ</t>
  </si>
  <si>
    <t>２階応援席・アップエリア利用マップ</t>
  </si>
  <si>
    <t>※ランニングコースは、前の試合の開始～終了時刻まで、次の試合のチームがアップのために利用可能です。</t>
  </si>
  <si>
    <t>　↑
入口</t>
  </si>
  <si>
    <t>※利用後は利用箇所、利用器具を消毒して、速やかに退出してください。</t>
  </si>
  <si>
    <t>①</t>
  </si>
  <si>
    <t>②</t>
  </si>
  <si>
    <t>③</t>
  </si>
  <si>
    <t>④</t>
  </si>
  <si>
    <t>※応援席は固定でこのエリアにします。荷物置き場、着替え、同伴子ども等滞在場所として利用してください。</t>
  </si>
  <si>
    <t>　奥の窓側と手前側で1チームずつ利用してください。両脇は通行のみです。</t>
  </si>
  <si>
    <t>アップエリア</t>
  </si>
  <si>
    <t>アップエリア</t>
  </si>
  <si>
    <t>⑤</t>
  </si>
  <si>
    <t>⑥</t>
  </si>
  <si>
    <t>⑦</t>
  </si>
  <si>
    <t>⑧</t>
  </si>
  <si>
    <t>⑨</t>
  </si>
  <si>
    <t>⑩</t>
  </si>
  <si>
    <t>⑪</t>
  </si>
  <si>
    <t>⑫</t>
  </si>
  <si>
    <t>5/22（土）</t>
  </si>
  <si>
    <t>6/26（土）</t>
  </si>
  <si>
    <t>7/24（土）</t>
  </si>
  <si>
    <t xml:space="preserve">①
⑦ </t>
  </si>
  <si>
    <t xml:space="preserve">② 
⑧ </t>
  </si>
  <si>
    <t>⑥
⑨</t>
  </si>
  <si>
    <t>⑤ 
⑩</t>
  </si>
  <si>
    <t>④ 
⑪</t>
  </si>
  <si>
    <t>③
⑫</t>
  </si>
  <si>
    <t xml:space="preserve">① 
⑦ </t>
  </si>
  <si>
    <t>③ 
⑫</t>
  </si>
  <si>
    <t xml:space="preserve">④
⑪
 </t>
  </si>
  <si>
    <t xml:space="preserve">⑤
⑩ </t>
  </si>
  <si>
    <t>② 
⑧</t>
  </si>
  <si>
    <t>2021年度川崎市女子フットサルリーグ（前期）　　6分-2分-6分（プレイイングタイム）</t>
  </si>
  <si>
    <t>ソフトサイエンスFemini</t>
  </si>
  <si>
    <t>川崎マドレス</t>
  </si>
  <si>
    <t>エストリオフットボールクラブ</t>
  </si>
  <si>
    <r>
      <t xml:space="preserve">応援席D
</t>
    </r>
    <r>
      <rPr>
        <b/>
        <sz val="11"/>
        <rFont val="ＭＳ Ｐゴシック"/>
        <family val="3"/>
      </rPr>
      <t>　ソフトサイエンスFemini</t>
    </r>
  </si>
  <si>
    <r>
      <t xml:space="preserve">応援席C
 </t>
    </r>
    <r>
      <rPr>
        <b/>
        <sz val="11"/>
        <rFont val="ＭＳ Ｐゴシック"/>
        <family val="3"/>
      </rPr>
      <t>川崎マドレス</t>
    </r>
  </si>
  <si>
    <r>
      <t>応援席B
　</t>
    </r>
    <r>
      <rPr>
        <b/>
        <sz val="11"/>
        <rFont val="ＭＳ Ｐゴシック"/>
        <family val="3"/>
      </rPr>
      <t>エストリオフットボールクラブ</t>
    </r>
  </si>
  <si>
    <r>
      <t>応援席A
　</t>
    </r>
    <r>
      <rPr>
        <b/>
        <sz val="11"/>
        <rFont val="ＭＳ Ｐゴシック"/>
        <family val="3"/>
      </rPr>
      <t>MST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</si>
</sst>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b/>
      <sz val="14"/>
      <color indexed="8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56" fontId="2" fillId="34" borderId="26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shrinkToFit="1"/>
    </xf>
    <xf numFmtId="20" fontId="13" fillId="0" borderId="27" xfId="0" applyNumberFormat="1" applyFont="1" applyBorder="1" applyAlignment="1">
      <alignment horizontal="center" vertical="center" shrinkToFit="1"/>
    </xf>
    <xf numFmtId="56" fontId="4" fillId="0" borderId="2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20" fontId="13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3" fillId="12" borderId="31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58" fillId="0" borderId="32" xfId="0" applyFont="1" applyBorder="1" applyAlignment="1">
      <alignment horizontal="center" vertical="center"/>
    </xf>
    <xf numFmtId="0" fontId="12" fillId="0" borderId="0" xfId="0" applyFont="1" applyAlignment="1">
      <alignment/>
    </xf>
    <xf numFmtId="20" fontId="13" fillId="34" borderId="33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56" fontId="2" fillId="34" borderId="35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20" fontId="13" fillId="34" borderId="2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6" fillId="34" borderId="3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39" xfId="0" applyFont="1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0" fillId="12" borderId="40" xfId="0" applyFill="1" applyBorder="1" applyAlignment="1">
      <alignment/>
    </xf>
    <xf numFmtId="0" fontId="0" fillId="12" borderId="33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2" xfId="0" applyFill="1" applyBorder="1" applyAlignment="1">
      <alignment horizontal="center" vertical="center" wrapText="1"/>
    </xf>
    <xf numFmtId="0" fontId="0" fillId="36" borderId="27" xfId="0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0" fontId="0" fillId="36" borderId="28" xfId="0" applyFill="1" applyBorder="1" applyAlignment="1">
      <alignment vertical="top" wrapText="1"/>
    </xf>
    <xf numFmtId="0" fontId="0" fillId="36" borderId="43" xfId="0" applyFill="1" applyBorder="1" applyAlignment="1">
      <alignment vertical="top" wrapText="1"/>
    </xf>
    <xf numFmtId="0" fontId="0" fillId="36" borderId="41" xfId="0" applyFill="1" applyBorder="1" applyAlignment="1">
      <alignment vertical="top" wrapText="1"/>
    </xf>
    <xf numFmtId="0" fontId="0" fillId="36" borderId="41" xfId="0" applyFill="1" applyBorder="1" applyAlignment="1">
      <alignment vertical="top"/>
    </xf>
    <xf numFmtId="0" fontId="0" fillId="36" borderId="44" xfId="0" applyFill="1" applyBorder="1" applyAlignment="1">
      <alignment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6" fillId="34" borderId="45" xfId="0" applyFont="1" applyFill="1" applyBorder="1" applyAlignment="1">
      <alignment vertical="center" wrapText="1"/>
    </xf>
    <xf numFmtId="0" fontId="6" fillId="34" borderId="40" xfId="0" applyFont="1" applyFill="1" applyBorder="1" applyAlignment="1">
      <alignment vertical="center" wrapText="1"/>
    </xf>
    <xf numFmtId="56" fontId="2" fillId="0" borderId="30" xfId="0" applyNumberFormat="1" applyFont="1" applyBorder="1" applyAlignment="1">
      <alignment horizontal="left" vertical="center"/>
    </xf>
    <xf numFmtId="0" fontId="2" fillId="7" borderId="27" xfId="0" applyFont="1" applyFill="1" applyBorder="1" applyAlignment="1">
      <alignment horizontal="center" vertical="center" shrinkToFit="1"/>
    </xf>
    <xf numFmtId="0" fontId="2" fillId="7" borderId="22" xfId="0" applyFont="1" applyFill="1" applyBorder="1" applyAlignment="1">
      <alignment horizontal="center" vertical="center" shrinkToFit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 shrinkToFit="1"/>
    </xf>
    <xf numFmtId="56" fontId="4" fillId="34" borderId="26" xfId="0" applyNumberFormat="1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49" fontId="2" fillId="34" borderId="22" xfId="0" applyNumberFormat="1" applyFont="1" applyFill="1" applyBorder="1" applyAlignment="1">
      <alignment horizontal="center" vertical="center" shrinkToFit="1"/>
    </xf>
    <xf numFmtId="0" fontId="16" fillId="12" borderId="29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/>
    </xf>
    <xf numFmtId="56" fontId="4" fillId="0" borderId="46" xfId="0" applyNumberFormat="1" applyFont="1" applyBorder="1" applyAlignment="1">
      <alignment horizontal="left" vertical="center"/>
    </xf>
    <xf numFmtId="0" fontId="6" fillId="34" borderId="44" xfId="0" applyFont="1" applyFill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57" fillId="0" borderId="48" xfId="0" applyFont="1" applyBorder="1" applyAlignment="1">
      <alignment horizontal="center"/>
    </xf>
    <xf numFmtId="56" fontId="4" fillId="0" borderId="46" xfId="0" applyNumberFormat="1" applyFont="1" applyBorder="1" applyAlignment="1">
      <alignment horizontal="left" vertical="center" shrinkToFit="1"/>
    </xf>
    <xf numFmtId="0" fontId="2" fillId="7" borderId="22" xfId="0" applyFont="1" applyFill="1" applyBorder="1" applyAlignment="1">
      <alignment horizontal="center" vertical="center"/>
    </xf>
    <xf numFmtId="56" fontId="2" fillId="37" borderId="49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="60" zoomScalePageLayoutView="0" workbookViewId="0" topLeftCell="A1">
      <selection activeCell="D48" sqref="D48"/>
    </sheetView>
  </sheetViews>
  <sheetFormatPr defaultColWidth="9.00390625" defaultRowHeight="13.5"/>
  <cols>
    <col min="1" max="1" width="4.625" style="7" customWidth="1"/>
    <col min="2" max="3" width="10.75390625" style="7" customWidth="1"/>
    <col min="4" max="4" width="12.625" style="9" customWidth="1"/>
    <col min="5" max="5" width="17.375" style="7" customWidth="1"/>
    <col min="6" max="7" width="5.50390625" style="7" customWidth="1"/>
    <col min="8" max="8" width="17.375" style="7" customWidth="1"/>
    <col min="9" max="9" width="13.50390625" style="7" customWidth="1"/>
    <col min="10" max="11" width="17.375" style="60" customWidth="1"/>
    <col min="12" max="12" width="9.25390625" style="7" customWidth="1"/>
    <col min="13" max="13" width="5.125" style="10" customWidth="1"/>
    <col min="14" max="14" width="18.25390625" style="7" customWidth="1"/>
    <col min="15" max="16384" width="9.00390625" style="7" customWidth="1"/>
  </cols>
  <sheetData>
    <row r="1" spans="1:11" ht="18.75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8.75" customHeight="1">
      <c r="A2" s="37"/>
      <c r="B2" s="63" t="s">
        <v>26</v>
      </c>
      <c r="C2" s="37"/>
      <c r="D2" s="37"/>
      <c r="E2" s="37"/>
      <c r="F2" s="37"/>
      <c r="G2" s="37"/>
      <c r="H2" s="37"/>
      <c r="I2" s="37"/>
      <c r="J2" s="37"/>
      <c r="K2" s="37"/>
      <c r="M2" s="19"/>
    </row>
    <row r="3" spans="1:13" ht="17.25" customHeight="1" thickBot="1">
      <c r="A3" s="37"/>
      <c r="B3" s="63"/>
      <c r="C3" s="37"/>
      <c r="D3" s="37"/>
      <c r="E3" s="37"/>
      <c r="F3" s="37"/>
      <c r="G3" s="37"/>
      <c r="H3" s="37"/>
      <c r="I3" s="37"/>
      <c r="J3" s="37"/>
      <c r="K3" s="37"/>
      <c r="M3" s="14"/>
    </row>
    <row r="4" spans="1:13" ht="18.75" customHeight="1" thickBot="1">
      <c r="A4" s="1"/>
      <c r="B4" s="111" t="s">
        <v>49</v>
      </c>
      <c r="C4" s="111"/>
      <c r="D4" s="112"/>
      <c r="E4" s="112"/>
      <c r="F4" s="112"/>
      <c r="G4" s="112"/>
      <c r="H4" s="112"/>
      <c r="I4" s="112"/>
      <c r="J4" s="112"/>
      <c r="K4" s="113"/>
      <c r="M4" s="14"/>
    </row>
    <row r="5" spans="1:13" ht="18.75" customHeight="1">
      <c r="A5" s="2"/>
      <c r="B5" s="39">
        <v>0.3645833333333333</v>
      </c>
      <c r="C5" s="39">
        <v>0.3958333333333333</v>
      </c>
      <c r="D5" s="38" t="s">
        <v>17</v>
      </c>
      <c r="E5" s="40" t="str">
        <f>K8</f>
        <v>川崎マドレス</v>
      </c>
      <c r="F5" s="41"/>
      <c r="G5" s="41"/>
      <c r="H5" s="41"/>
      <c r="I5" s="41"/>
      <c r="J5" s="52"/>
      <c r="K5" s="54"/>
      <c r="M5" s="14"/>
    </row>
    <row r="6" spans="1:14" ht="18.75" customHeight="1" thickBot="1">
      <c r="A6" s="3"/>
      <c r="B6" s="42">
        <v>0.375</v>
      </c>
      <c r="C6" s="42">
        <v>0.3958333333333333</v>
      </c>
      <c r="D6" s="43" t="s">
        <v>18</v>
      </c>
      <c r="E6" s="104" t="str">
        <f>K8</f>
        <v>川崎マドレス</v>
      </c>
      <c r="F6" s="44"/>
      <c r="G6" s="91" t="str">
        <f>J8</f>
        <v>ソフトサイエンスFemini</v>
      </c>
      <c r="H6" s="44"/>
      <c r="I6" s="45"/>
      <c r="J6" s="53"/>
      <c r="K6" s="55"/>
      <c r="M6" s="66"/>
      <c r="N6" s="64"/>
    </row>
    <row r="7" spans="1:15" ht="18.75" customHeight="1" thickBot="1" thickTop="1">
      <c r="A7" s="11"/>
      <c r="B7" s="92" t="s">
        <v>20</v>
      </c>
      <c r="C7" s="92" t="s">
        <v>21</v>
      </c>
      <c r="D7" s="93" t="s">
        <v>0</v>
      </c>
      <c r="E7" s="94" t="s">
        <v>1</v>
      </c>
      <c r="F7" s="110" t="s">
        <v>2</v>
      </c>
      <c r="G7" s="110"/>
      <c r="H7" s="94" t="s">
        <v>1</v>
      </c>
      <c r="I7" s="94" t="s">
        <v>3</v>
      </c>
      <c r="J7" s="94" t="s">
        <v>19</v>
      </c>
      <c r="K7" s="95" t="s">
        <v>4</v>
      </c>
      <c r="M7" s="35" t="s">
        <v>22</v>
      </c>
      <c r="N7" s="46" t="s">
        <v>27</v>
      </c>
      <c r="O7" s="7" t="s">
        <v>8</v>
      </c>
    </row>
    <row r="8" spans="1:14" ht="18.75" customHeight="1" thickBot="1" thickTop="1">
      <c r="A8" s="2">
        <v>1</v>
      </c>
      <c r="B8" s="51">
        <v>0.3958333333333333</v>
      </c>
      <c r="C8" s="51">
        <v>0.4138888888888889</v>
      </c>
      <c r="D8" s="97" t="s">
        <v>33</v>
      </c>
      <c r="E8" s="98" t="str">
        <f>N7</f>
        <v>MST</v>
      </c>
      <c r="F8" s="99"/>
      <c r="G8" s="99"/>
      <c r="H8" s="99" t="str">
        <f>N8</f>
        <v>エストリオフットボールクラブ</v>
      </c>
      <c r="I8" s="99" t="s">
        <v>6</v>
      </c>
      <c r="J8" s="36" t="str">
        <f>H9</f>
        <v>ソフトサイエンスFemini</v>
      </c>
      <c r="K8" s="56" t="str">
        <f>E9</f>
        <v>川崎マドレス</v>
      </c>
      <c r="M8" s="35" t="s">
        <v>23</v>
      </c>
      <c r="N8" s="46" t="s">
        <v>66</v>
      </c>
    </row>
    <row r="9" spans="1:14" ht="18.75" customHeight="1" thickBot="1" thickTop="1">
      <c r="A9" s="2">
        <v>2</v>
      </c>
      <c r="B9" s="51">
        <v>0.4270833333333333</v>
      </c>
      <c r="C9" s="62">
        <v>0.4451388888888889</v>
      </c>
      <c r="D9" s="100" t="s">
        <v>34</v>
      </c>
      <c r="E9" s="98" t="str">
        <f>N9</f>
        <v>川崎マドレス</v>
      </c>
      <c r="F9" s="99"/>
      <c r="G9" s="99"/>
      <c r="H9" s="99" t="str">
        <f>N10</f>
        <v>ソフトサイエンスFemini</v>
      </c>
      <c r="I9" s="99" t="s">
        <v>6</v>
      </c>
      <c r="J9" s="36" t="str">
        <f>H8</f>
        <v>エストリオフットボールクラブ</v>
      </c>
      <c r="K9" s="56" t="str">
        <f>E8</f>
        <v>MST</v>
      </c>
      <c r="M9" s="35" t="s">
        <v>24</v>
      </c>
      <c r="N9" s="46" t="s">
        <v>65</v>
      </c>
    </row>
    <row r="10" spans="1:14" ht="18.75" customHeight="1" thickBot="1" thickTop="1">
      <c r="A10" s="2">
        <v>3</v>
      </c>
      <c r="B10" s="51">
        <v>0.46527777777777773</v>
      </c>
      <c r="C10" s="51">
        <v>0.48333333333333334</v>
      </c>
      <c r="D10" s="97" t="s">
        <v>35</v>
      </c>
      <c r="E10" s="98" t="str">
        <f>N9</f>
        <v>川崎マドレス</v>
      </c>
      <c r="F10" s="99"/>
      <c r="G10" s="99"/>
      <c r="H10" s="99" t="str">
        <f>N7</f>
        <v>MST</v>
      </c>
      <c r="I10" s="99" t="s">
        <v>6</v>
      </c>
      <c r="J10" s="36" t="str">
        <f>H11</f>
        <v>ソフトサイエンスFemini</v>
      </c>
      <c r="K10" s="56" t="str">
        <f>E11</f>
        <v>エストリオフットボールクラブ</v>
      </c>
      <c r="M10" s="35" t="s">
        <v>25</v>
      </c>
      <c r="N10" s="46" t="s">
        <v>64</v>
      </c>
    </row>
    <row r="11" spans="1:14" ht="18.75" customHeight="1" thickTop="1">
      <c r="A11" s="2">
        <v>4</v>
      </c>
      <c r="B11" s="51">
        <v>0.49652777777777773</v>
      </c>
      <c r="C11" s="62">
        <v>0.5145833333333333</v>
      </c>
      <c r="D11" s="100" t="s">
        <v>36</v>
      </c>
      <c r="E11" s="98" t="str">
        <f>N8</f>
        <v>エストリオフットボールクラブ</v>
      </c>
      <c r="F11" s="99"/>
      <c r="G11" s="99"/>
      <c r="H11" s="99" t="str">
        <f>N10</f>
        <v>ソフトサイエンスFemini</v>
      </c>
      <c r="I11" s="99" t="s">
        <v>6</v>
      </c>
      <c r="J11" s="36" t="str">
        <f>H10</f>
        <v>MST</v>
      </c>
      <c r="K11" s="56" t="str">
        <f>E10</f>
        <v>川崎マドレス</v>
      </c>
      <c r="L11" s="61"/>
      <c r="M11" s="35"/>
      <c r="N11" s="35"/>
    </row>
    <row r="12" spans="1:14" ht="18.75" customHeight="1" thickBot="1">
      <c r="A12" s="3"/>
      <c r="B12" s="4">
        <v>0.5416666666666666</v>
      </c>
      <c r="C12" s="4"/>
      <c r="D12" s="5"/>
      <c r="E12" s="8"/>
      <c r="F12" s="8"/>
      <c r="G12" s="8"/>
      <c r="H12" s="8" t="s">
        <v>7</v>
      </c>
      <c r="I12" s="6"/>
      <c r="J12" s="57"/>
      <c r="K12" s="58"/>
      <c r="M12" s="35"/>
      <c r="N12" s="35"/>
    </row>
    <row r="13" spans="1:14" ht="18.75" customHeight="1" thickBot="1">
      <c r="A13" s="61"/>
      <c r="B13" s="12" t="s">
        <v>7</v>
      </c>
      <c r="C13" s="12"/>
      <c r="D13" s="13"/>
      <c r="E13" s="13"/>
      <c r="F13" s="13"/>
      <c r="G13" s="13"/>
      <c r="H13" s="13"/>
      <c r="I13" s="13"/>
      <c r="J13" s="59"/>
      <c r="K13" s="59"/>
      <c r="M13" s="65"/>
      <c r="N13" s="50"/>
    </row>
    <row r="14" spans="1:14" ht="18.75" customHeight="1" thickBot="1">
      <c r="A14" s="1"/>
      <c r="B14" s="111" t="s">
        <v>50</v>
      </c>
      <c r="C14" s="111"/>
      <c r="D14" s="112"/>
      <c r="E14" s="112"/>
      <c r="F14" s="112"/>
      <c r="G14" s="112"/>
      <c r="H14" s="112"/>
      <c r="I14" s="112"/>
      <c r="J14" s="112"/>
      <c r="K14" s="113"/>
      <c r="M14" s="65"/>
      <c r="N14" s="50"/>
    </row>
    <row r="15" spans="1:14" ht="18.75" customHeight="1">
      <c r="A15" s="2"/>
      <c r="B15" s="39">
        <v>0.3645833333333333</v>
      </c>
      <c r="C15" s="39">
        <v>0.3958333333333333</v>
      </c>
      <c r="D15" s="38" t="s">
        <v>17</v>
      </c>
      <c r="E15" s="40" t="str">
        <f>K18</f>
        <v>MST</v>
      </c>
      <c r="F15" s="41"/>
      <c r="G15" s="41"/>
      <c r="H15" s="41"/>
      <c r="I15" s="41"/>
      <c r="J15" s="52"/>
      <c r="K15" s="54"/>
      <c r="M15" s="65"/>
      <c r="N15" s="50"/>
    </row>
    <row r="16" spans="1:14" ht="18.75" customHeight="1" thickBot="1">
      <c r="A16" s="3"/>
      <c r="B16" s="42">
        <v>0.375</v>
      </c>
      <c r="C16" s="42">
        <v>0.3958333333333333</v>
      </c>
      <c r="D16" s="43" t="s">
        <v>18</v>
      </c>
      <c r="E16" s="104" t="str">
        <f>K18</f>
        <v>MST</v>
      </c>
      <c r="F16" s="44"/>
      <c r="G16" s="91" t="str">
        <f>J18</f>
        <v>ソフトサイエンスFemini</v>
      </c>
      <c r="H16" s="44"/>
      <c r="I16" s="91"/>
      <c r="J16" s="53"/>
      <c r="K16" s="55"/>
      <c r="M16" s="65"/>
      <c r="N16" s="50"/>
    </row>
    <row r="17" spans="1:14" ht="18.75" customHeight="1">
      <c r="A17" s="11"/>
      <c r="B17" s="92" t="s">
        <v>20</v>
      </c>
      <c r="C17" s="92" t="s">
        <v>21</v>
      </c>
      <c r="D17" s="93" t="s">
        <v>0</v>
      </c>
      <c r="E17" s="94" t="s">
        <v>1</v>
      </c>
      <c r="F17" s="110" t="s">
        <v>2</v>
      </c>
      <c r="G17" s="110"/>
      <c r="H17" s="94" t="s">
        <v>1</v>
      </c>
      <c r="I17" s="94" t="s">
        <v>3</v>
      </c>
      <c r="J17" s="94" t="s">
        <v>19</v>
      </c>
      <c r="K17" s="95" t="s">
        <v>4</v>
      </c>
      <c r="M17" s="65"/>
      <c r="N17" s="50"/>
    </row>
    <row r="18" spans="1:14" ht="18.75" customHeight="1">
      <c r="A18" s="2">
        <v>1</v>
      </c>
      <c r="B18" s="51">
        <v>0.3958333333333333</v>
      </c>
      <c r="C18" s="51">
        <v>0.4138888888888889</v>
      </c>
      <c r="D18" s="100" t="s">
        <v>41</v>
      </c>
      <c r="E18" s="98" t="str">
        <f>N8</f>
        <v>エストリオフットボールクラブ</v>
      </c>
      <c r="F18" s="99"/>
      <c r="G18" s="99"/>
      <c r="H18" s="99" t="str">
        <f>N9</f>
        <v>川崎マドレス</v>
      </c>
      <c r="I18" s="99" t="s">
        <v>6</v>
      </c>
      <c r="J18" s="36" t="str">
        <f>H19</f>
        <v>ソフトサイエンスFemini</v>
      </c>
      <c r="K18" s="56" t="str">
        <f>E19</f>
        <v>MST</v>
      </c>
      <c r="M18" s="65"/>
      <c r="N18" s="50"/>
    </row>
    <row r="19" spans="1:14" ht="18.75" customHeight="1">
      <c r="A19" s="2">
        <v>2</v>
      </c>
      <c r="B19" s="51">
        <v>0.4270833333333333</v>
      </c>
      <c r="C19" s="62">
        <v>0.4451388888888889</v>
      </c>
      <c r="D19" s="97" t="s">
        <v>42</v>
      </c>
      <c r="E19" s="98" t="str">
        <f>N7</f>
        <v>MST</v>
      </c>
      <c r="F19" s="99"/>
      <c r="G19" s="99"/>
      <c r="H19" s="99" t="str">
        <f>N10</f>
        <v>ソフトサイエンスFemini</v>
      </c>
      <c r="I19" s="99" t="s">
        <v>6</v>
      </c>
      <c r="J19" s="36" t="str">
        <f>H18</f>
        <v>川崎マドレス</v>
      </c>
      <c r="K19" s="56" t="str">
        <f>E18</f>
        <v>エストリオフットボールクラブ</v>
      </c>
      <c r="M19" s="65"/>
      <c r="N19" s="50"/>
    </row>
    <row r="20" spans="1:14" ht="18.75" customHeight="1">
      <c r="A20" s="2">
        <v>3</v>
      </c>
      <c r="B20" s="51">
        <v>0.46527777777777773</v>
      </c>
      <c r="C20" s="51">
        <v>0.48333333333333334</v>
      </c>
      <c r="D20" s="100" t="s">
        <v>43</v>
      </c>
      <c r="E20" s="98" t="str">
        <f>N7</f>
        <v>MST</v>
      </c>
      <c r="F20" s="99"/>
      <c r="G20" s="99"/>
      <c r="H20" s="99" t="str">
        <f>N8</f>
        <v>エストリオフットボールクラブ</v>
      </c>
      <c r="I20" s="99" t="s">
        <v>6</v>
      </c>
      <c r="J20" s="36" t="str">
        <f>H21</f>
        <v>ソフトサイエンスFemini</v>
      </c>
      <c r="K20" s="56" t="str">
        <f>E21</f>
        <v>川崎マドレス</v>
      </c>
      <c r="M20" s="65"/>
      <c r="N20" s="50"/>
    </row>
    <row r="21" spans="1:11" ht="18.75" customHeight="1">
      <c r="A21" s="2">
        <v>4</v>
      </c>
      <c r="B21" s="51">
        <v>0.49652777777777773</v>
      </c>
      <c r="C21" s="62">
        <v>0.5145833333333333</v>
      </c>
      <c r="D21" s="97" t="s">
        <v>44</v>
      </c>
      <c r="E21" s="98" t="str">
        <f>N9</f>
        <v>川崎マドレス</v>
      </c>
      <c r="F21" s="99"/>
      <c r="G21" s="99"/>
      <c r="H21" s="99" t="str">
        <f>N10</f>
        <v>ソフトサイエンスFemini</v>
      </c>
      <c r="I21" s="99" t="s">
        <v>6</v>
      </c>
      <c r="J21" s="36" t="str">
        <f>H20</f>
        <v>エストリオフットボールクラブ</v>
      </c>
      <c r="K21" s="56" t="str">
        <f>E20</f>
        <v>MST</v>
      </c>
    </row>
    <row r="22" spans="1:11" ht="18.75" customHeight="1" thickBot="1">
      <c r="A22" s="3"/>
      <c r="B22" s="4">
        <v>0.5416666666666666</v>
      </c>
      <c r="C22" s="4"/>
      <c r="D22" s="102"/>
      <c r="E22" s="103"/>
      <c r="F22" s="103"/>
      <c r="G22" s="103"/>
      <c r="H22" s="103" t="s">
        <v>5</v>
      </c>
      <c r="I22" s="57"/>
      <c r="J22" s="57"/>
      <c r="K22" s="58"/>
    </row>
    <row r="23" ht="18.75" customHeight="1" thickBot="1"/>
    <row r="24" spans="1:14" ht="18.75" customHeight="1" thickBot="1">
      <c r="A24" s="1"/>
      <c r="B24" s="111" t="s">
        <v>51</v>
      </c>
      <c r="C24" s="111"/>
      <c r="D24" s="112"/>
      <c r="E24" s="112"/>
      <c r="F24" s="112"/>
      <c r="G24" s="112"/>
      <c r="H24" s="112"/>
      <c r="I24" s="112"/>
      <c r="J24" s="112"/>
      <c r="K24" s="113"/>
      <c r="M24" s="65"/>
      <c r="N24" s="50"/>
    </row>
    <row r="25" spans="1:14" ht="18.75" customHeight="1">
      <c r="A25" s="2"/>
      <c r="B25" s="39">
        <v>0.3645833333333333</v>
      </c>
      <c r="C25" s="39">
        <v>0.3958333333333333</v>
      </c>
      <c r="D25" s="38" t="s">
        <v>17</v>
      </c>
      <c r="E25" s="40" t="str">
        <f>K28</f>
        <v>エストリオフットボールクラブ</v>
      </c>
      <c r="F25" s="41"/>
      <c r="G25" s="41"/>
      <c r="H25" s="41"/>
      <c r="I25" s="41"/>
      <c r="J25" s="52"/>
      <c r="K25" s="54"/>
      <c r="M25" s="65"/>
      <c r="N25" s="50"/>
    </row>
    <row r="26" spans="1:14" ht="18.75" customHeight="1" thickBot="1">
      <c r="A26" s="3"/>
      <c r="B26" s="42">
        <v>0.375</v>
      </c>
      <c r="C26" s="42">
        <v>0.3958333333333333</v>
      </c>
      <c r="D26" s="43" t="s">
        <v>18</v>
      </c>
      <c r="E26" s="109" t="str">
        <f>K28</f>
        <v>エストリオフットボールクラブ</v>
      </c>
      <c r="F26" s="44"/>
      <c r="G26" s="91" t="str">
        <f>J28</f>
        <v>川崎マドレス</v>
      </c>
      <c r="H26" s="44"/>
      <c r="I26" s="91"/>
      <c r="J26" s="53"/>
      <c r="K26" s="55"/>
      <c r="M26" s="65"/>
      <c r="N26" s="50"/>
    </row>
    <row r="27" spans="1:14" ht="18.75" customHeight="1">
      <c r="A27" s="11"/>
      <c r="B27" s="92" t="s">
        <v>20</v>
      </c>
      <c r="C27" s="92" t="s">
        <v>21</v>
      </c>
      <c r="D27" s="93" t="s">
        <v>0</v>
      </c>
      <c r="E27" s="96" t="s">
        <v>1</v>
      </c>
      <c r="F27" s="110" t="s">
        <v>2</v>
      </c>
      <c r="G27" s="110"/>
      <c r="H27" s="96" t="s">
        <v>1</v>
      </c>
      <c r="I27" s="96" t="s">
        <v>3</v>
      </c>
      <c r="J27" s="96" t="s">
        <v>19</v>
      </c>
      <c r="K27" s="95" t="s">
        <v>4</v>
      </c>
      <c r="M27" s="65"/>
      <c r="N27" s="50"/>
    </row>
    <row r="28" spans="1:14" ht="18.75" customHeight="1">
      <c r="A28" s="2">
        <v>1</v>
      </c>
      <c r="B28" s="51">
        <v>0.3958333333333333</v>
      </c>
      <c r="C28" s="51">
        <v>0.4138888888888889</v>
      </c>
      <c r="D28" s="100" t="s">
        <v>45</v>
      </c>
      <c r="E28" s="98" t="str">
        <f>N7</f>
        <v>MST</v>
      </c>
      <c r="F28" s="99"/>
      <c r="G28" s="99"/>
      <c r="H28" s="99" t="str">
        <f>N10</f>
        <v>ソフトサイエンスFemini</v>
      </c>
      <c r="I28" s="99" t="s">
        <v>6</v>
      </c>
      <c r="J28" s="36" t="str">
        <f>H29</f>
        <v>川崎マドレス</v>
      </c>
      <c r="K28" s="56" t="str">
        <f>E29</f>
        <v>エストリオフットボールクラブ</v>
      </c>
      <c r="M28" s="65"/>
      <c r="N28" s="50"/>
    </row>
    <row r="29" spans="1:14" ht="18.75" customHeight="1">
      <c r="A29" s="2">
        <v>2</v>
      </c>
      <c r="B29" s="51">
        <v>0.4270833333333333</v>
      </c>
      <c r="C29" s="62">
        <v>0.4451388888888889</v>
      </c>
      <c r="D29" s="97" t="s">
        <v>46</v>
      </c>
      <c r="E29" s="98" t="str">
        <f>N8</f>
        <v>エストリオフットボールクラブ</v>
      </c>
      <c r="F29" s="99"/>
      <c r="G29" s="99"/>
      <c r="H29" s="99" t="str">
        <f>N9</f>
        <v>川崎マドレス</v>
      </c>
      <c r="I29" s="99" t="s">
        <v>6</v>
      </c>
      <c r="J29" s="36" t="str">
        <f>E28</f>
        <v>MST</v>
      </c>
      <c r="K29" s="56" t="str">
        <f>H28</f>
        <v>ソフトサイエンスFemini</v>
      </c>
      <c r="M29" s="65"/>
      <c r="N29" s="50"/>
    </row>
    <row r="30" spans="1:14" ht="18.75" customHeight="1">
      <c r="A30" s="2">
        <v>3</v>
      </c>
      <c r="B30" s="51">
        <v>0.46527777777777773</v>
      </c>
      <c r="C30" s="51">
        <v>0.48333333333333334</v>
      </c>
      <c r="D30" s="100" t="s">
        <v>47</v>
      </c>
      <c r="E30" s="98" t="str">
        <f>N8</f>
        <v>エストリオフットボールクラブ</v>
      </c>
      <c r="F30" s="99"/>
      <c r="G30" s="99"/>
      <c r="H30" s="99" t="str">
        <f>N10</f>
        <v>ソフトサイエンスFemini</v>
      </c>
      <c r="I30" s="99" t="s">
        <v>6</v>
      </c>
      <c r="J30" s="36" t="str">
        <f>E31</f>
        <v>川崎マドレス</v>
      </c>
      <c r="K30" s="56" t="str">
        <f>H31</f>
        <v>MST</v>
      </c>
      <c r="M30" s="65"/>
      <c r="N30" s="50"/>
    </row>
    <row r="31" spans="1:11" ht="18.75" customHeight="1">
      <c r="A31" s="2">
        <v>4</v>
      </c>
      <c r="B31" s="51">
        <v>0.49652777777777773</v>
      </c>
      <c r="C31" s="62">
        <v>0.5145833333333333</v>
      </c>
      <c r="D31" s="97" t="s">
        <v>48</v>
      </c>
      <c r="E31" s="98" t="str">
        <f>N9</f>
        <v>川崎マドレス</v>
      </c>
      <c r="F31" s="99"/>
      <c r="G31" s="99"/>
      <c r="H31" s="99" t="str">
        <f>N7</f>
        <v>MST</v>
      </c>
      <c r="I31" s="99" t="s">
        <v>6</v>
      </c>
      <c r="J31" s="36" t="str">
        <f>H30</f>
        <v>ソフトサイエンスFemini</v>
      </c>
      <c r="K31" s="56" t="str">
        <f>E30</f>
        <v>エストリオフットボールクラブ</v>
      </c>
    </row>
    <row r="32" spans="1:11" ht="18.75" customHeight="1" thickBot="1">
      <c r="A32" s="3"/>
      <c r="B32" s="4">
        <v>0.5416666666666666</v>
      </c>
      <c r="C32" s="4"/>
      <c r="D32" s="102"/>
      <c r="E32" s="103"/>
      <c r="F32" s="103"/>
      <c r="G32" s="103"/>
      <c r="H32" s="103" t="s">
        <v>5</v>
      </c>
      <c r="I32" s="57"/>
      <c r="J32" s="57"/>
      <c r="K32" s="58"/>
    </row>
    <row r="33" ht="18" customHeight="1"/>
    <row r="34" ht="18.75" customHeight="1" hidden="1"/>
    <row r="35" ht="18.75" customHeight="1"/>
    <row r="36" ht="18.75" customHeight="1"/>
  </sheetData>
  <sheetProtection/>
  <mergeCells count="7">
    <mergeCell ref="F27:G27"/>
    <mergeCell ref="B14:K14"/>
    <mergeCell ref="A1:K1"/>
    <mergeCell ref="F7:G7"/>
    <mergeCell ref="B4:K4"/>
    <mergeCell ref="F17:G17"/>
    <mergeCell ref="B24:K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rowBreaks count="1" manualBreakCount="1">
    <brk id="34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="60" zoomScalePageLayoutView="0" workbookViewId="0" topLeftCell="A1">
      <selection activeCell="R5" sqref="R5"/>
    </sheetView>
  </sheetViews>
  <sheetFormatPr defaultColWidth="9.00390625" defaultRowHeight="13.5"/>
  <cols>
    <col min="1" max="1" width="7.125" style="15" customWidth="1"/>
    <col min="2" max="2" width="15.125" style="15" customWidth="1"/>
    <col min="3" max="6" width="14.75390625" style="15" customWidth="1"/>
    <col min="7" max="15" width="6.125" style="15" customWidth="1"/>
    <col min="16" max="16" width="5.125" style="15" customWidth="1"/>
    <col min="17" max="16384" width="9.00390625" style="15" customWidth="1"/>
  </cols>
  <sheetData>
    <row r="1" spans="1:13" ht="24" customHeight="1" thickBot="1">
      <c r="A1" s="115" t="str">
        <f>'日程結果'!A1</f>
        <v>2021年度川崎市女子フットサルリーグ（前期）　　6分-2分-6分（プレイイングタイム）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4" ht="38.25" customHeight="1" thickBot="1">
      <c r="B2" s="49"/>
      <c r="C2" s="18" t="str">
        <f>B3</f>
        <v>MST</v>
      </c>
      <c r="D2" s="22" t="str">
        <f>B4</f>
        <v>エストリオフットボールクラブ</v>
      </c>
      <c r="E2" s="22" t="str">
        <f>B5</f>
        <v>川崎マドレス</v>
      </c>
      <c r="F2" s="22" t="str">
        <f>B6</f>
        <v>ソフトサイエンスFemini</v>
      </c>
      <c r="G2" s="23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5" t="s">
        <v>15</v>
      </c>
      <c r="N2" s="26" t="s">
        <v>16</v>
      </c>
    </row>
    <row r="3" spans="2:14" ht="48.75" customHeight="1" thickBot="1">
      <c r="B3" s="47" t="str">
        <f>'日程結果'!N7</f>
        <v>MST</v>
      </c>
      <c r="C3" s="67"/>
      <c r="D3" s="68" t="s">
        <v>52</v>
      </c>
      <c r="E3" s="68" t="s">
        <v>57</v>
      </c>
      <c r="F3" s="89" t="s">
        <v>54</v>
      </c>
      <c r="G3" s="27"/>
      <c r="H3" s="28"/>
      <c r="I3" s="28"/>
      <c r="J3" s="28"/>
      <c r="K3" s="28"/>
      <c r="L3" s="29">
        <f>3*G3+1*H3</f>
        <v>0</v>
      </c>
      <c r="M3" s="29">
        <f>J3-K3</f>
        <v>0</v>
      </c>
      <c r="N3" s="30"/>
    </row>
    <row r="4" spans="2:14" ht="48.75" customHeight="1">
      <c r="B4" s="48" t="str">
        <f>'日程結果'!N8</f>
        <v>エストリオフットボールクラブ</v>
      </c>
      <c r="C4" s="69" t="s">
        <v>58</v>
      </c>
      <c r="D4" s="70"/>
      <c r="E4" s="68" t="s">
        <v>55</v>
      </c>
      <c r="F4" s="90" t="s">
        <v>56</v>
      </c>
      <c r="G4" s="27"/>
      <c r="H4" s="28"/>
      <c r="I4" s="28"/>
      <c r="J4" s="28"/>
      <c r="K4" s="28"/>
      <c r="L4" s="29">
        <f>3*G4+1*H4</f>
        <v>0</v>
      </c>
      <c r="M4" s="29">
        <f>J4-K4</f>
        <v>0</v>
      </c>
      <c r="N4" s="30"/>
    </row>
    <row r="5" spans="2:14" ht="48.75" customHeight="1">
      <c r="B5" s="48" t="str">
        <f>'日程結果'!N9</f>
        <v>川崎マドレス</v>
      </c>
      <c r="C5" s="69" t="s">
        <v>59</v>
      </c>
      <c r="D5" s="69" t="s">
        <v>61</v>
      </c>
      <c r="E5" s="70"/>
      <c r="F5" s="105" t="s">
        <v>53</v>
      </c>
      <c r="G5" s="106"/>
      <c r="H5" s="107"/>
      <c r="I5" s="107"/>
      <c r="J5" s="107"/>
      <c r="K5" s="107"/>
      <c r="L5" s="29">
        <f>3*G5+1*H5</f>
        <v>0</v>
      </c>
      <c r="M5" s="29">
        <f>J5-K5</f>
        <v>0</v>
      </c>
      <c r="N5" s="108"/>
    </row>
    <row r="6" spans="2:14" ht="48.75" customHeight="1" thickBot="1">
      <c r="B6" s="48" t="str">
        <f>'日程結果'!N10</f>
        <v>ソフトサイエンスFemini</v>
      </c>
      <c r="C6" s="71" t="s">
        <v>54</v>
      </c>
      <c r="D6" s="72" t="s">
        <v>60</v>
      </c>
      <c r="E6" s="72" t="s">
        <v>62</v>
      </c>
      <c r="F6" s="73"/>
      <c r="G6" s="31"/>
      <c r="H6" s="32"/>
      <c r="I6" s="32"/>
      <c r="J6" s="32"/>
      <c r="K6" s="32"/>
      <c r="L6" s="33">
        <f>3*G6+1*H6</f>
        <v>0</v>
      </c>
      <c r="M6" s="33">
        <f>J6-K6</f>
        <v>0</v>
      </c>
      <c r="N6" s="34"/>
    </row>
    <row r="7" spans="2:14" ht="38.25" customHeight="1">
      <c r="B7" s="20"/>
      <c r="C7" s="21"/>
      <c r="D7" s="21"/>
      <c r="E7" s="21"/>
      <c r="F7" s="21"/>
      <c r="G7" s="21"/>
      <c r="H7" s="21"/>
      <c r="J7" s="20"/>
      <c r="K7" s="21"/>
      <c r="L7" s="21"/>
      <c r="M7" s="21"/>
      <c r="N7" s="21"/>
    </row>
    <row r="8" spans="4:8" ht="24" customHeight="1">
      <c r="D8" s="16"/>
      <c r="E8" s="16"/>
      <c r="H8" s="17"/>
    </row>
  </sheetData>
  <sheetProtection/>
  <mergeCells count="1">
    <mergeCell ref="A1:M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="60" zoomScalePageLayoutView="0" workbookViewId="0" topLeftCell="A1">
      <selection activeCell="N13" sqref="N13"/>
    </sheetView>
  </sheetViews>
  <sheetFormatPr defaultColWidth="9.00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87" t="s">
        <v>29</v>
      </c>
    </row>
    <row r="3" spans="2:7" ht="30" customHeight="1">
      <c r="B3" s="75"/>
      <c r="C3" s="74"/>
      <c r="D3" s="101" t="s">
        <v>39</v>
      </c>
      <c r="E3" s="74"/>
      <c r="F3" s="74"/>
      <c r="G3" s="76"/>
    </row>
    <row r="4" spans="2:7" ht="48" customHeight="1">
      <c r="B4" s="77"/>
      <c r="C4" s="80" t="s">
        <v>67</v>
      </c>
      <c r="D4" s="81"/>
      <c r="E4" s="81"/>
      <c r="F4" s="82" t="s">
        <v>69</v>
      </c>
      <c r="G4" s="77"/>
    </row>
    <row r="5" spans="2:7" ht="82.5" customHeight="1">
      <c r="B5" s="79" t="s">
        <v>28</v>
      </c>
      <c r="G5" s="79" t="s">
        <v>28</v>
      </c>
    </row>
    <row r="6" spans="2:7" ht="48" customHeight="1">
      <c r="B6" s="78"/>
      <c r="C6" s="83" t="s">
        <v>68</v>
      </c>
      <c r="D6" s="84"/>
      <c r="E6" s="85"/>
      <c r="F6" s="86" t="s">
        <v>70</v>
      </c>
      <c r="G6" s="78"/>
    </row>
    <row r="7" spans="2:7" ht="32.25" customHeight="1">
      <c r="B7" s="75"/>
      <c r="C7" s="74"/>
      <c r="D7" s="101" t="s">
        <v>40</v>
      </c>
      <c r="E7" s="74"/>
      <c r="F7" s="74"/>
      <c r="G7" s="76"/>
    </row>
    <row r="8" ht="32.25" customHeight="1">
      <c r="B8" s="88" t="s">
        <v>31</v>
      </c>
    </row>
    <row r="10" ht="13.5">
      <c r="A10" t="s">
        <v>37</v>
      </c>
    </row>
    <row r="11" ht="13.5">
      <c r="A11" t="s">
        <v>30</v>
      </c>
    </row>
    <row r="12" ht="13.5">
      <c r="A12" t="s">
        <v>38</v>
      </c>
    </row>
    <row r="13" ht="13.5">
      <c r="A13" t="s">
        <v>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osaru saru</cp:lastModifiedBy>
  <cp:lastPrinted>2021-05-04T05:35:44Z</cp:lastPrinted>
  <dcterms:created xsi:type="dcterms:W3CDTF">2007-12-04T07:38:55Z</dcterms:created>
  <dcterms:modified xsi:type="dcterms:W3CDTF">2021-05-04T05:36:29Z</dcterms:modified>
  <cp:category/>
  <cp:version/>
  <cp:contentType/>
  <cp:contentStatus/>
</cp:coreProperties>
</file>