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日程表" sheetId="1" r:id="rId1"/>
    <sheet name="ブロック表" sheetId="2" r:id="rId2"/>
    <sheet name="得点" sheetId="3" r:id="rId3"/>
    <sheet name="懲戒罰" sheetId="4" r:id="rId4"/>
  </sheets>
  <definedNames>
    <definedName name="_xlnm._FilterDatabase" localSheetId="2" hidden="1">得点!$A$3:$M$120</definedName>
    <definedName name="_xlnm.Print_Area" localSheetId="0">日程表!$A$1:$I$74</definedName>
    <definedName name="_xlnm.Print_Area" localSheetId="1">ブロック表!$A$1:$Q$13</definedName>
    <definedName name="_xlnm.Print_Area" localSheetId="2">得点!$A$1:$M$120</definedName>
  </definedNames>
  <calcPr calcId="144525"/>
</workbook>
</file>

<file path=xl/sharedStrings.xml><?xml version="1.0" encoding="utf-8"?>
<sst xmlns="http://schemas.openxmlformats.org/spreadsheetml/2006/main" count="915" uniqueCount="325">
  <si>
    <t>第25回川崎市フットサルリーグ2022試合日程表</t>
  </si>
  <si>
    <t>第1節:</t>
  </si>
  <si>
    <t>試合時間</t>
  </si>
  <si>
    <t>対戦チーム(左側)</t>
  </si>
  <si>
    <t>対戦チーム(右側)</t>
  </si>
  <si>
    <t>審判</t>
  </si>
  <si>
    <t>第二審判</t>
  </si>
  <si>
    <t>オフィシャル</t>
  </si>
  <si>
    <t>①</t>
  </si>
  <si>
    <t>カメムシ FC</t>
  </si>
  <si>
    <t>2-4</t>
  </si>
  <si>
    <t>FC旭</t>
  </si>
  <si>
    <t>協会</t>
  </si>
  <si>
    <t>なんでやねん</t>
  </si>
  <si>
    <t>②</t>
  </si>
  <si>
    <t>Viajante</t>
  </si>
  <si>
    <t>1-6</t>
  </si>
  <si>
    <t>油少なめ</t>
  </si>
  <si>
    <t>③</t>
  </si>
  <si>
    <t>IKUSAGA FC</t>
  </si>
  <si>
    <t>2-5</t>
  </si>
  <si>
    <t>④</t>
  </si>
  <si>
    <t>los cluza</t>
  </si>
  <si>
    <t>3-6</t>
  </si>
  <si>
    <t>Pachuca</t>
  </si>
  <si>
    <t>⑤</t>
  </si>
  <si>
    <t>3-4</t>
  </si>
  <si>
    <t>第2節:</t>
  </si>
  <si>
    <t>4-3</t>
  </si>
  <si>
    <t>ALGEMMA</t>
  </si>
  <si>
    <t>1-20</t>
  </si>
  <si>
    <t>ジオックス大和</t>
  </si>
  <si>
    <t>0-5</t>
  </si>
  <si>
    <t>4-1</t>
  </si>
  <si>
    <t>6-1</t>
  </si>
  <si>
    <t>第3節:</t>
  </si>
  <si>
    <t>5-4</t>
  </si>
  <si>
    <t>2-2</t>
  </si>
  <si>
    <t>5-1</t>
  </si>
  <si>
    <t>第4節:</t>
  </si>
  <si>
    <t>5-10</t>
  </si>
  <si>
    <t>5-6</t>
  </si>
  <si>
    <t>8-0</t>
  </si>
  <si>
    <t>4-4</t>
  </si>
  <si>
    <t>第5節:</t>
  </si>
  <si>
    <t>7-9</t>
  </si>
  <si>
    <t>5-3</t>
  </si>
  <si>
    <t>4-5</t>
  </si>
  <si>
    <t>0-2</t>
  </si>
  <si>
    <t>第6節:</t>
  </si>
  <si>
    <t>9-5</t>
  </si>
  <si>
    <t>7-0</t>
  </si>
  <si>
    <t>6-0</t>
  </si>
  <si>
    <t>5-5</t>
  </si>
  <si>
    <t>第7節:</t>
  </si>
  <si>
    <t>0-10</t>
  </si>
  <si>
    <t>2-8</t>
  </si>
  <si>
    <t>0-3</t>
  </si>
  <si>
    <t>第8節:</t>
  </si>
  <si>
    <t>15-3</t>
  </si>
  <si>
    <t>9-0</t>
  </si>
  <si>
    <t>1-12</t>
  </si>
  <si>
    <t>2-3</t>
  </si>
  <si>
    <t>⑥</t>
  </si>
  <si>
    <t>11-0</t>
  </si>
  <si>
    <t>第9節:</t>
  </si>
  <si>
    <t>4-2</t>
  </si>
  <si>
    <t>9-3</t>
  </si>
  <si>
    <t>6-2</t>
  </si>
  <si>
    <t>10-3</t>
  </si>
  <si>
    <t>第25回川崎市フットサルリーグ2022ブロック表</t>
  </si>
  <si>
    <t>順位</t>
  </si>
  <si>
    <t xml:space="preserve">los cluza </t>
  </si>
  <si>
    <t xml:space="preserve">Viajante S.I.F.C </t>
  </si>
  <si>
    <t>ジオックス</t>
  </si>
  <si>
    <t>勝点</t>
  </si>
  <si>
    <t>試合数</t>
  </si>
  <si>
    <t>得点</t>
  </si>
  <si>
    <t>失点</t>
  </si>
  <si>
    <t>得失点</t>
  </si>
  <si>
    <t>2ｰ2</t>
  </si>
  <si>
    <t>3-2</t>
  </si>
  <si>
    <t>2-0</t>
  </si>
  <si>
    <t>1ｰ5</t>
  </si>
  <si>
    <t>16</t>
  </si>
  <si>
    <t>28</t>
  </si>
  <si>
    <t>22</t>
  </si>
  <si>
    <t>ジオックスFC大和</t>
  </si>
  <si>
    <t>0-9</t>
  </si>
  <si>
    <t>3-5</t>
  </si>
  <si>
    <t>10</t>
  </si>
  <si>
    <t>33</t>
  </si>
  <si>
    <t>8-2</t>
  </si>
  <si>
    <t>5-0</t>
  </si>
  <si>
    <t>23</t>
  </si>
  <si>
    <t>46</t>
  </si>
  <si>
    <t>21</t>
  </si>
  <si>
    <t>1-4</t>
  </si>
  <si>
    <t>5ｰ4</t>
  </si>
  <si>
    <t>0-7</t>
  </si>
  <si>
    <t>3-10</t>
  </si>
  <si>
    <t>5</t>
  </si>
  <si>
    <t>44</t>
  </si>
  <si>
    <t>2-6</t>
  </si>
  <si>
    <t>5-2</t>
  </si>
  <si>
    <t>2ｰ4</t>
  </si>
  <si>
    <t>3-15</t>
  </si>
  <si>
    <t>9</t>
  </si>
  <si>
    <t>31</t>
  </si>
  <si>
    <t>66</t>
  </si>
  <si>
    <t>0-6</t>
  </si>
  <si>
    <t>0-8</t>
  </si>
  <si>
    <t>4ｰ2</t>
  </si>
  <si>
    <t>3-9</t>
  </si>
  <si>
    <t>6</t>
  </si>
  <si>
    <t>15</t>
  </si>
  <si>
    <t>56</t>
  </si>
  <si>
    <t>4ｰ5</t>
  </si>
  <si>
    <t>5-9</t>
  </si>
  <si>
    <t>6-3</t>
  </si>
  <si>
    <t>9-7</t>
  </si>
  <si>
    <t>0-11</t>
  </si>
  <si>
    <t>3-0</t>
  </si>
  <si>
    <t>12-1</t>
  </si>
  <si>
    <t>6-5</t>
  </si>
  <si>
    <t>37</t>
  </si>
  <si>
    <t>30</t>
  </si>
  <si>
    <t>5ｰ1</t>
  </si>
  <si>
    <t>17</t>
  </si>
  <si>
    <t>58</t>
  </si>
  <si>
    <t>20-1</t>
  </si>
  <si>
    <t>10-0</t>
  </si>
  <si>
    <t>10-5</t>
  </si>
  <si>
    <t>24</t>
  </si>
  <si>
    <t>81</t>
  </si>
  <si>
    <t>19</t>
  </si>
  <si>
    <t>得点ランキング</t>
  </si>
  <si>
    <t>選手名</t>
  </si>
  <si>
    <t>チーム</t>
  </si>
  <si>
    <t>1節</t>
  </si>
  <si>
    <t>2節</t>
  </si>
  <si>
    <t>3節</t>
  </si>
  <si>
    <t>4節</t>
  </si>
  <si>
    <t>5節</t>
  </si>
  <si>
    <t>6節</t>
  </si>
  <si>
    <t>7節</t>
  </si>
  <si>
    <t>8節</t>
  </si>
  <si>
    <t>9節</t>
  </si>
  <si>
    <t>総得点</t>
  </si>
  <si>
    <t>【得点ランキングTOP10】</t>
  </si>
  <si>
    <t>根田　峻輔</t>
  </si>
  <si>
    <t>岩本　涼太</t>
  </si>
  <si>
    <t>時田　悠志</t>
  </si>
  <si>
    <t>丸山　和馬</t>
  </si>
  <si>
    <t>菅谷　昇鷹</t>
  </si>
  <si>
    <t>土田　健二</t>
  </si>
  <si>
    <t>會田　莞汰</t>
  </si>
  <si>
    <t>中村　哉太</t>
  </si>
  <si>
    <t>杉浦　尚央</t>
  </si>
  <si>
    <t>伊藤　陸</t>
  </si>
  <si>
    <t>石井　悠斗</t>
  </si>
  <si>
    <t>矢嶌　拳大</t>
  </si>
  <si>
    <t>藤岡　浩一郎</t>
  </si>
  <si>
    <t>大山　真</t>
  </si>
  <si>
    <t>下山　唯人</t>
  </si>
  <si>
    <t>服部　隼也</t>
  </si>
  <si>
    <t>稲垣　忠光</t>
  </si>
  <si>
    <t>上野　貴紀</t>
  </si>
  <si>
    <t>高田　玲</t>
  </si>
  <si>
    <t>小口　洋輔</t>
  </si>
  <si>
    <t>高橋　風真</t>
  </si>
  <si>
    <t>工藤　涼太</t>
  </si>
  <si>
    <t>宮崎　弘輝</t>
  </si>
  <si>
    <t>三浦　堯史</t>
  </si>
  <si>
    <t>星　宏明</t>
  </si>
  <si>
    <t>相原　貴弘</t>
  </si>
  <si>
    <t>功刀　祐</t>
  </si>
  <si>
    <t>清水　雄太</t>
  </si>
  <si>
    <t>角田　泰明</t>
  </si>
  <si>
    <t>河村　圭吾</t>
  </si>
  <si>
    <t>鈴木　裕二</t>
  </si>
  <si>
    <t>鈴木　貴士</t>
  </si>
  <si>
    <t>土田　智史</t>
  </si>
  <si>
    <t>白川　祐也</t>
  </si>
  <si>
    <t>滝野　泰広</t>
  </si>
  <si>
    <t>君嶋　秀斗</t>
  </si>
  <si>
    <t>伊藤　勇輝</t>
  </si>
  <si>
    <t>古川　将太郎</t>
  </si>
  <si>
    <t>佐藤　暖</t>
  </si>
  <si>
    <t>櫻井　貴行</t>
  </si>
  <si>
    <t>室谷　隆太</t>
  </si>
  <si>
    <t>宮川　太陽</t>
  </si>
  <si>
    <t>上畑　慶門</t>
  </si>
  <si>
    <t>筒井　直道</t>
  </si>
  <si>
    <t>長谷川　真大</t>
  </si>
  <si>
    <t>足立　裕太</t>
  </si>
  <si>
    <t>見山　翔琉</t>
  </si>
  <si>
    <t>佐伯　文明</t>
  </si>
  <si>
    <t>飯田　恭平</t>
  </si>
  <si>
    <t>關　帷志</t>
  </si>
  <si>
    <t>畠田　ビクトル</t>
  </si>
  <si>
    <t>山岸　謙太</t>
  </si>
  <si>
    <t>明智　聡</t>
  </si>
  <si>
    <t>佐藤　公平</t>
  </si>
  <si>
    <t>田所　丈二</t>
  </si>
  <si>
    <t>笹間　健太</t>
  </si>
  <si>
    <t>下賀　涼平</t>
  </si>
  <si>
    <t>村松　洋世</t>
  </si>
  <si>
    <t>斎藤　星太</t>
  </si>
  <si>
    <t>成冨　研蔵</t>
  </si>
  <si>
    <t>小田　優樹</t>
  </si>
  <si>
    <t>荻窪　孝</t>
  </si>
  <si>
    <t>秋田　侑樹</t>
  </si>
  <si>
    <t>萩原　大介</t>
  </si>
  <si>
    <t>野北　光太郎</t>
  </si>
  <si>
    <t>西　太陽</t>
  </si>
  <si>
    <t>阿部　慎太郎</t>
  </si>
  <si>
    <t>相木　継之助</t>
  </si>
  <si>
    <t>藤原　誉紘</t>
  </si>
  <si>
    <t>藤井　佑磨</t>
  </si>
  <si>
    <t>鍬農　亮</t>
  </si>
  <si>
    <t>柴田　健太</t>
  </si>
  <si>
    <t>緒方　康輔</t>
  </si>
  <si>
    <t>田村　佳翔</t>
  </si>
  <si>
    <t>浅間　圭輔</t>
  </si>
  <si>
    <t>高橋　智也</t>
  </si>
  <si>
    <t>半田　雅之</t>
  </si>
  <si>
    <t>岡田　侑真</t>
  </si>
  <si>
    <t>福田　慶</t>
  </si>
  <si>
    <t>長谷川　太</t>
  </si>
  <si>
    <t>植村　圭太</t>
  </si>
  <si>
    <t>鍋倉　雄太郎</t>
  </si>
  <si>
    <t>岸浪　祐</t>
  </si>
  <si>
    <t>越畑　遼祐</t>
  </si>
  <si>
    <t>小知和　尊矢</t>
  </si>
  <si>
    <t>辻　雄志</t>
  </si>
  <si>
    <t>武田　隆之介</t>
  </si>
  <si>
    <t>浅利　勲</t>
  </si>
  <si>
    <t>多田　義行</t>
  </si>
  <si>
    <t>清水　邦洋</t>
  </si>
  <si>
    <t>磯辺　裕真</t>
  </si>
  <si>
    <t>土屋　雅義</t>
  </si>
  <si>
    <t>大内田　貴一</t>
  </si>
  <si>
    <t>河添　翔</t>
  </si>
  <si>
    <t>伊藤　慎司</t>
  </si>
  <si>
    <t>出本　勇貴</t>
  </si>
  <si>
    <t>熊谷　和夫</t>
  </si>
  <si>
    <t>佐藤　晃</t>
  </si>
  <si>
    <t>柴田　勉</t>
  </si>
  <si>
    <t>横山　世名</t>
  </si>
  <si>
    <t>西尾　亮佑</t>
  </si>
  <si>
    <t>金井　晃治</t>
  </si>
  <si>
    <t>鍋島　匡</t>
  </si>
  <si>
    <t>山下　寛隆</t>
  </si>
  <si>
    <t>塩浜　ヒデキ</t>
  </si>
  <si>
    <t>持田　広夢</t>
  </si>
  <si>
    <t>佐藤　悠善</t>
  </si>
  <si>
    <t>大瀬良　優介</t>
  </si>
  <si>
    <t>小林　亮</t>
  </si>
  <si>
    <t>高橋　広平</t>
  </si>
  <si>
    <t>警告・退場</t>
  </si>
  <si>
    <t>※警告3枚で次節出場停止</t>
  </si>
  <si>
    <t>※退場による出場停止処分はフェアプレー規律委員会によって決定</t>
  </si>
  <si>
    <t>節</t>
  </si>
  <si>
    <t>日付</t>
  </si>
  <si>
    <t>対戦カード</t>
  </si>
  <si>
    <t>選手</t>
  </si>
  <si>
    <t>理由</t>
  </si>
  <si>
    <t>累積</t>
  </si>
  <si>
    <t>出場停止日</t>
  </si>
  <si>
    <t>備考</t>
  </si>
  <si>
    <t>C1:反スポーツ的行為</t>
  </si>
  <si>
    <t>カメムシFC - FC旭</t>
  </si>
  <si>
    <t>カメムシFC</t>
  </si>
  <si>
    <t>横山　裕太</t>
  </si>
  <si>
    <t>C2</t>
  </si>
  <si>
    <t>C2:ラフプレー</t>
  </si>
  <si>
    <t>C1</t>
  </si>
  <si>
    <t>C3:異議</t>
  </si>
  <si>
    <t>カメムシFC - Viajante S.I.F.C</t>
  </si>
  <si>
    <t>福地　俊介</t>
  </si>
  <si>
    <t>C4:繰り返し</t>
  </si>
  <si>
    <t>Viajante S.I.F.C</t>
  </si>
  <si>
    <t>C5:遅延</t>
  </si>
  <si>
    <t>なんでやねん - ジオックス大和</t>
  </si>
  <si>
    <t>C8</t>
  </si>
  <si>
    <t>C6:距離不足</t>
  </si>
  <si>
    <t>IKUSAGA FC - los cluza</t>
  </si>
  <si>
    <t>上畑　慶明</t>
  </si>
  <si>
    <t>C7:無許可入/交代違反</t>
  </si>
  <si>
    <t>ジオックス大和 - ALLGEMMA</t>
  </si>
  <si>
    <t>C8:無許可退</t>
  </si>
  <si>
    <t>IKUSAGA FC - Pachuca</t>
  </si>
  <si>
    <t>筒井　直通</t>
  </si>
  <si>
    <t>C4</t>
  </si>
  <si>
    <t>なんでやねん - los cluza</t>
  </si>
  <si>
    <t>S1:著しく不正なファウル</t>
  </si>
  <si>
    <t>ALLGEMMA - 油少なめ</t>
  </si>
  <si>
    <t>ALLGEMMA</t>
  </si>
  <si>
    <t>S2:乱暴</t>
  </si>
  <si>
    <t>ALLGEMMA- 油少なめ</t>
  </si>
  <si>
    <t>S3:つば</t>
  </si>
  <si>
    <t>S4:阻止（手）</t>
  </si>
  <si>
    <t>7月23日</t>
  </si>
  <si>
    <t>Viajante S.I.F.C - Pachuca</t>
  </si>
  <si>
    <t>S5:阻止（他）</t>
  </si>
  <si>
    <t>ジオックス大和 - カメムシFC</t>
  </si>
  <si>
    <t>青山　泰斗</t>
  </si>
  <si>
    <t>S6:侮辱</t>
  </si>
  <si>
    <t>油少なめ - Pachuca</t>
  </si>
  <si>
    <t>CS:警告2回</t>
  </si>
  <si>
    <t>IKUSAGA FC - FC旭</t>
  </si>
  <si>
    <t>Viajante S.I.F.C - IKUSAGA FC</t>
  </si>
  <si>
    <t>橋本　純一</t>
  </si>
  <si>
    <t>S5</t>
  </si>
  <si>
    <t>カメムシFC - los cluza</t>
  </si>
  <si>
    <t>FC旭 - 油少なめ</t>
  </si>
  <si>
    <t>カメムシFC - Pachuca</t>
  </si>
  <si>
    <t>los cluza - ジオックス大和</t>
  </si>
  <si>
    <t>林　将次</t>
  </si>
  <si>
    <t>カメムシFC - ALLGEMMA</t>
  </si>
  <si>
    <t>los cluza - Viajante S.I.F.C</t>
  </si>
  <si>
    <t>佐藤　秀</t>
  </si>
  <si>
    <t>S4</t>
  </si>
  <si>
    <t>カメムシFC - なんでやねん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</si>
</sst>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</numFmts>
  <fonts count="35">
    <font>
      <sz val="12"/>
      <color theme="1"/>
      <name val="Calibri"/>
      <charset val="134"/>
      <scheme val="minor"/>
    </font>
    <font>
      <sz val="16"/>
      <color theme="1"/>
      <name val="Meiryo"/>
      <charset val="134"/>
    </font>
    <font>
      <sz val="12"/>
      <color theme="1"/>
      <name val="Meiryo"/>
      <charset val="134"/>
    </font>
    <font>
      <sz val="8"/>
      <color theme="1"/>
      <name val="Meiryo"/>
      <charset val="134"/>
    </font>
    <font>
      <sz val="10"/>
      <color theme="1"/>
      <name val="Meiryo"/>
      <charset val="134"/>
    </font>
    <font>
      <sz val="9"/>
      <color theme="1"/>
      <name val="Meiryo"/>
      <charset val="134"/>
    </font>
    <font>
      <sz val="9"/>
      <color theme="1"/>
      <name val="Calibri"/>
      <charset val="134"/>
      <scheme val="minor"/>
    </font>
    <font>
      <b/>
      <sz val="18"/>
      <color theme="1"/>
      <name val="Meiryo"/>
      <charset val="134"/>
    </font>
    <font>
      <b/>
      <sz val="14"/>
      <color theme="1"/>
      <name val="Meiryo"/>
      <charset val="134"/>
    </font>
    <font>
      <b/>
      <sz val="10"/>
      <color theme="1"/>
      <name val="Meiryo"/>
      <charset val="134"/>
    </font>
    <font>
      <b/>
      <sz val="11"/>
      <color theme="1"/>
      <name val="Meiryo"/>
      <charset val="134"/>
    </font>
    <font>
      <b/>
      <sz val="11"/>
      <color rgb="FFFF0000"/>
      <name val="Meiryo"/>
      <charset val="134"/>
    </font>
    <font>
      <b/>
      <sz val="9"/>
      <color theme="1"/>
      <name val="Meiryo"/>
      <charset val="134"/>
    </font>
    <font>
      <b/>
      <sz val="8"/>
      <color theme="1"/>
      <name val="Meiryo"/>
      <charset val="134"/>
    </font>
    <font>
      <b/>
      <sz val="12"/>
      <color theme="1"/>
      <name val="Meiryo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15" fillId="0" borderId="0" applyFont="0" applyFill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5" borderId="10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15" borderId="16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26" borderId="17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6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6" fontId="3" fillId="0" borderId="3" xfId="0" applyNumberFormat="1" applyFont="1" applyBorder="1" applyAlignment="1">
      <alignment vertical="center"/>
    </xf>
    <xf numFmtId="56" fontId="2" fillId="0" borderId="3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9" fillId="0" borderId="9" xfId="0" applyNumberFormat="1" applyFont="1" applyBorder="1" applyAlignment="1">
      <alignment vertical="center"/>
    </xf>
    <xf numFmtId="56" fontId="14" fillId="0" borderId="9" xfId="0" applyNumberFormat="1" applyFont="1" applyBorder="1" applyAlignment="1">
      <alignment vertical="center"/>
    </xf>
    <xf numFmtId="20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0" fillId="0" borderId="3" xfId="0" applyNumberFormat="1" applyFont="1" applyBorder="1" applyAlignment="1" quotePrefix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00"/>
  <sheetViews>
    <sheetView tabSelected="1" view="pageBreakPreview" zoomScaleNormal="100" zoomScaleSheetLayoutView="100" topLeftCell="A64" workbookViewId="0">
      <selection activeCell="K70" sqref="K70:K74"/>
    </sheetView>
  </sheetViews>
  <sheetFormatPr defaultColWidth="11.25" defaultRowHeight="15" customHeight="1"/>
  <cols>
    <col min="1" max="1" width="5.83333333333333" customWidth="1"/>
    <col min="2" max="2" width="12.375" customWidth="1"/>
    <col min="3" max="3" width="11.5" customWidth="1"/>
    <col min="4" max="4" width="6.375" customWidth="1"/>
    <col min="5" max="5" width="11.5" customWidth="1"/>
    <col min="6" max="7" width="5.5" customWidth="1"/>
    <col min="8" max="8" width="11.375" customWidth="1"/>
    <col min="9" max="9" width="5.125" customWidth="1"/>
    <col min="10" max="10" width="9" customWidth="1"/>
    <col min="11" max="11" width="9.125" customWidth="1"/>
    <col min="12" max="26" width="9" customWidth="1"/>
  </cols>
  <sheetData>
    <row r="1" ht="16.5" customHeight="1" spans="1:26">
      <c r="A1" s="2"/>
      <c r="B1" s="43" t="s">
        <v>0</v>
      </c>
      <c r="C1" s="43"/>
      <c r="D1" s="43"/>
      <c r="E1" s="43"/>
      <c r="F1" s="43"/>
      <c r="G1" s="43"/>
      <c r="H1" s="4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 spans="1:26">
      <c r="A2" s="2"/>
      <c r="B2" s="43"/>
      <c r="C2" s="43"/>
      <c r="D2" s="43"/>
      <c r="E2" s="43"/>
      <c r="F2" s="43"/>
      <c r="G2" s="43"/>
      <c r="H2" s="4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 spans="1:26">
      <c r="A4" s="44" t="s">
        <v>1</v>
      </c>
      <c r="B4" s="45">
        <v>44674</v>
      </c>
      <c r="C4" s="46" t="str">
        <f>"("&amp;TEXT(B4,"aaa")&amp;")"</f>
        <v>(土)</v>
      </c>
      <c r="D4" s="4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 spans="1:26">
      <c r="A5" s="7"/>
      <c r="B5" s="9" t="s">
        <v>2</v>
      </c>
      <c r="C5" s="9" t="s">
        <v>3</v>
      </c>
      <c r="D5" s="9"/>
      <c r="E5" s="9" t="s">
        <v>4</v>
      </c>
      <c r="F5" s="9" t="s">
        <v>5</v>
      </c>
      <c r="G5" s="9" t="s">
        <v>6</v>
      </c>
      <c r="H5" s="9" t="s">
        <v>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 spans="1:26">
      <c r="A6" s="7" t="s">
        <v>8</v>
      </c>
      <c r="B6" s="47">
        <v>0.541666666666667</v>
      </c>
      <c r="C6" s="10" t="s">
        <v>9</v>
      </c>
      <c r="D6" s="48" t="s">
        <v>10</v>
      </c>
      <c r="E6" s="10" t="s">
        <v>11</v>
      </c>
      <c r="F6" s="7" t="s">
        <v>12</v>
      </c>
      <c r="G6" s="7" t="s">
        <v>12</v>
      </c>
      <c r="H6" s="10" t="s">
        <v>13</v>
      </c>
      <c r="I6" s="2"/>
      <c r="J6" s="21" t="s">
        <v>9</v>
      </c>
      <c r="K6" s="2">
        <f>COUNTIF($H$6:$H$76,J6)</f>
        <v>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 spans="1:26">
      <c r="A7" s="7" t="s">
        <v>14</v>
      </c>
      <c r="B7" s="47">
        <v>0.604166666666667</v>
      </c>
      <c r="C7" s="10" t="s">
        <v>15</v>
      </c>
      <c r="D7" s="48" t="s">
        <v>16</v>
      </c>
      <c r="E7" s="10" t="s">
        <v>17</v>
      </c>
      <c r="F7" s="7" t="s">
        <v>12</v>
      </c>
      <c r="G7" s="7" t="s">
        <v>12</v>
      </c>
      <c r="H7" s="10" t="s">
        <v>9</v>
      </c>
      <c r="I7" s="2"/>
      <c r="J7" s="21" t="s">
        <v>15</v>
      </c>
      <c r="K7" s="2">
        <f t="shared" ref="K6:K15" si="0">COUNTIF($H$6:$H$76,J7)</f>
        <v>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 spans="1:26">
      <c r="A8" s="7" t="s">
        <v>18</v>
      </c>
      <c r="B8" s="47">
        <v>0.666666666666667</v>
      </c>
      <c r="C8" s="10" t="s">
        <v>19</v>
      </c>
      <c r="D8" s="48" t="s">
        <v>20</v>
      </c>
      <c r="E8" s="18" t="s">
        <v>13</v>
      </c>
      <c r="F8" s="7" t="s">
        <v>12</v>
      </c>
      <c r="G8" s="7" t="s">
        <v>12</v>
      </c>
      <c r="H8" s="10" t="s">
        <v>15</v>
      </c>
      <c r="I8" s="2"/>
      <c r="J8" s="21" t="s">
        <v>19</v>
      </c>
      <c r="K8" s="2">
        <f t="shared" si="0"/>
        <v>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 spans="1:26">
      <c r="A9" s="7" t="s">
        <v>21</v>
      </c>
      <c r="B9" s="47">
        <v>0.729166666666667</v>
      </c>
      <c r="C9" s="10" t="s">
        <v>22</v>
      </c>
      <c r="D9" s="48" t="s">
        <v>23</v>
      </c>
      <c r="E9" s="10" t="s">
        <v>24</v>
      </c>
      <c r="F9" s="7" t="s">
        <v>12</v>
      </c>
      <c r="G9" s="7" t="s">
        <v>12</v>
      </c>
      <c r="H9" s="10" t="s">
        <v>19</v>
      </c>
      <c r="I9" s="2"/>
      <c r="J9" s="21" t="s">
        <v>22</v>
      </c>
      <c r="K9" s="2">
        <f t="shared" si="0"/>
        <v>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 spans="1:26">
      <c r="A10" s="7" t="s">
        <v>25</v>
      </c>
      <c r="B10" s="47">
        <v>0.791666666666667</v>
      </c>
      <c r="C10" s="10" t="s">
        <v>9</v>
      </c>
      <c r="D10" s="48" t="s">
        <v>26</v>
      </c>
      <c r="E10" s="10" t="s">
        <v>15</v>
      </c>
      <c r="F10" s="7" t="s">
        <v>12</v>
      </c>
      <c r="G10" s="7" t="s">
        <v>12</v>
      </c>
      <c r="H10" s="10" t="s">
        <v>24</v>
      </c>
      <c r="I10" s="2"/>
      <c r="J10" s="21" t="s">
        <v>24</v>
      </c>
      <c r="K10" s="2">
        <f t="shared" si="0"/>
        <v>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 spans="1:26">
      <c r="A11" s="2"/>
      <c r="B11" s="2"/>
      <c r="C11" s="2"/>
      <c r="D11" s="2"/>
      <c r="E11" s="2"/>
      <c r="F11" s="2"/>
      <c r="G11" s="2"/>
      <c r="H11" s="2"/>
      <c r="I11" s="2"/>
      <c r="J11" s="21" t="s">
        <v>11</v>
      </c>
      <c r="K11" s="2">
        <f t="shared" si="0"/>
        <v>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 spans="1:26">
      <c r="A12" s="44" t="s">
        <v>27</v>
      </c>
      <c r="B12" s="45">
        <v>44695</v>
      </c>
      <c r="C12" s="46" t="str">
        <f>"("&amp;TEXT(B12,"aaa")&amp;")"</f>
        <v>(土)</v>
      </c>
      <c r="D12" s="46"/>
      <c r="E12" s="46"/>
      <c r="F12" s="2"/>
      <c r="G12" s="2"/>
      <c r="H12" s="2"/>
      <c r="I12" s="2"/>
      <c r="J12" s="21" t="s">
        <v>17</v>
      </c>
      <c r="K12" s="2">
        <f t="shared" si="0"/>
        <v>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 spans="1:26">
      <c r="A13" s="7"/>
      <c r="B13" s="9" t="s">
        <v>2</v>
      </c>
      <c r="C13" s="9" t="s">
        <v>3</v>
      </c>
      <c r="D13" s="9"/>
      <c r="E13" s="9" t="s">
        <v>4</v>
      </c>
      <c r="F13" s="9" t="s">
        <v>5</v>
      </c>
      <c r="G13" s="9" t="s">
        <v>6</v>
      </c>
      <c r="H13" s="9" t="s">
        <v>7</v>
      </c>
      <c r="I13" s="2"/>
      <c r="J13" s="21" t="s">
        <v>13</v>
      </c>
      <c r="K13" s="2">
        <f t="shared" si="0"/>
        <v>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 spans="1:26">
      <c r="A14" s="7" t="s">
        <v>8</v>
      </c>
      <c r="B14" s="47">
        <v>0.541666666666667</v>
      </c>
      <c r="C14" s="10" t="s">
        <v>17</v>
      </c>
      <c r="D14" s="48" t="s">
        <v>28</v>
      </c>
      <c r="E14" s="10" t="s">
        <v>9</v>
      </c>
      <c r="F14" s="7" t="s">
        <v>12</v>
      </c>
      <c r="G14" s="7" t="s">
        <v>12</v>
      </c>
      <c r="H14" s="10" t="s">
        <v>11</v>
      </c>
      <c r="I14" s="2"/>
      <c r="J14" s="21" t="s">
        <v>29</v>
      </c>
      <c r="K14" s="2">
        <f t="shared" si="0"/>
        <v>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 spans="1:26">
      <c r="A15" s="7" t="s">
        <v>14</v>
      </c>
      <c r="B15" s="47">
        <v>0.604166666666667</v>
      </c>
      <c r="C15" s="10" t="s">
        <v>13</v>
      </c>
      <c r="D15" s="48" t="s">
        <v>30</v>
      </c>
      <c r="E15" s="10" t="s">
        <v>31</v>
      </c>
      <c r="F15" s="7" t="s">
        <v>12</v>
      </c>
      <c r="G15" s="7" t="s">
        <v>12</v>
      </c>
      <c r="H15" s="10" t="s">
        <v>17</v>
      </c>
      <c r="I15" s="2"/>
      <c r="J15" s="21" t="s">
        <v>31</v>
      </c>
      <c r="K15" s="2">
        <f t="shared" si="0"/>
        <v>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 spans="1:26">
      <c r="A16" s="7" t="s">
        <v>18</v>
      </c>
      <c r="B16" s="47">
        <v>0.666666666666667</v>
      </c>
      <c r="C16" s="10" t="s">
        <v>24</v>
      </c>
      <c r="D16" s="48" t="s">
        <v>32</v>
      </c>
      <c r="E16" s="10" t="s">
        <v>11</v>
      </c>
      <c r="F16" s="7" t="s">
        <v>12</v>
      </c>
      <c r="G16" s="7" t="s">
        <v>12</v>
      </c>
      <c r="H16" s="10" t="s">
        <v>31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 spans="1:26">
      <c r="A17" s="7" t="s">
        <v>21</v>
      </c>
      <c r="B17" s="47">
        <v>0.729166666666667</v>
      </c>
      <c r="C17" s="10" t="s">
        <v>22</v>
      </c>
      <c r="D17" s="48" t="s">
        <v>33</v>
      </c>
      <c r="E17" s="10" t="s">
        <v>19</v>
      </c>
      <c r="F17" s="7" t="s">
        <v>12</v>
      </c>
      <c r="G17" s="7" t="s">
        <v>12</v>
      </c>
      <c r="H17" s="10" t="s">
        <v>24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 spans="1:26">
      <c r="A18" s="7" t="s">
        <v>25</v>
      </c>
      <c r="B18" s="47">
        <v>0.791666666666667</v>
      </c>
      <c r="C18" s="10" t="s">
        <v>31</v>
      </c>
      <c r="D18" s="48" t="s">
        <v>34</v>
      </c>
      <c r="E18" s="10" t="s">
        <v>29</v>
      </c>
      <c r="F18" s="7" t="s">
        <v>12</v>
      </c>
      <c r="G18" s="7" t="s">
        <v>12</v>
      </c>
      <c r="H18" s="10" t="s">
        <v>22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 spans="1:26">
      <c r="A20" s="44" t="s">
        <v>35</v>
      </c>
      <c r="B20" s="45">
        <v>44723</v>
      </c>
      <c r="C20" s="46" t="str">
        <f>"("&amp;TEXT(B20,"aaa")&amp;")"</f>
        <v>(土)</v>
      </c>
      <c r="D20" s="46"/>
      <c r="E20" s="4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 spans="1:26">
      <c r="A21" s="7"/>
      <c r="B21" s="9" t="s">
        <v>2</v>
      </c>
      <c r="C21" s="9" t="s">
        <v>3</v>
      </c>
      <c r="D21" s="9"/>
      <c r="E21" s="9" t="s">
        <v>4</v>
      </c>
      <c r="F21" s="9" t="s">
        <v>5</v>
      </c>
      <c r="G21" s="9" t="s">
        <v>6</v>
      </c>
      <c r="H21" s="9" t="s">
        <v>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 spans="1:26">
      <c r="A22" s="7" t="s">
        <v>8</v>
      </c>
      <c r="B22" s="47">
        <v>0.541666666666667</v>
      </c>
      <c r="C22" s="10" t="s">
        <v>19</v>
      </c>
      <c r="D22" s="48" t="s">
        <v>36</v>
      </c>
      <c r="E22" s="10" t="s">
        <v>24</v>
      </c>
      <c r="F22" s="7" t="s">
        <v>12</v>
      </c>
      <c r="G22" s="7" t="s">
        <v>12</v>
      </c>
      <c r="H22" s="10" t="s">
        <v>31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 spans="1:26">
      <c r="A23" s="7" t="s">
        <v>14</v>
      </c>
      <c r="B23" s="47">
        <v>0.604166666666667</v>
      </c>
      <c r="C23" s="10" t="s">
        <v>29</v>
      </c>
      <c r="D23" s="48" t="s">
        <v>37</v>
      </c>
      <c r="E23" s="10" t="s">
        <v>11</v>
      </c>
      <c r="F23" s="7" t="s">
        <v>12</v>
      </c>
      <c r="G23" s="7" t="s">
        <v>12</v>
      </c>
      <c r="H23" s="10" t="s">
        <v>24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 spans="1:26">
      <c r="A24" s="7" t="s">
        <v>18</v>
      </c>
      <c r="B24" s="47">
        <v>0.666666666666667</v>
      </c>
      <c r="C24" s="10" t="s">
        <v>31</v>
      </c>
      <c r="D24" s="48" t="s">
        <v>38</v>
      </c>
      <c r="E24" s="10" t="s">
        <v>15</v>
      </c>
      <c r="F24" s="7" t="s">
        <v>12</v>
      </c>
      <c r="G24" s="7" t="s">
        <v>12</v>
      </c>
      <c r="H24" s="10" t="s">
        <v>29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 spans="1:26">
      <c r="A25" s="7" t="s">
        <v>21</v>
      </c>
      <c r="B25" s="47">
        <v>0.729166666666667</v>
      </c>
      <c r="C25" s="10" t="s">
        <v>13</v>
      </c>
      <c r="D25" s="48" t="s">
        <v>10</v>
      </c>
      <c r="E25" s="10" t="s">
        <v>22</v>
      </c>
      <c r="F25" s="7" t="s">
        <v>12</v>
      </c>
      <c r="G25" s="7" t="s">
        <v>12</v>
      </c>
      <c r="H25" s="10" t="s">
        <v>15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 spans="1:26">
      <c r="A26" s="7" t="s">
        <v>25</v>
      </c>
      <c r="B26" s="47">
        <v>0.791666666666667</v>
      </c>
      <c r="C26" s="10" t="s">
        <v>17</v>
      </c>
      <c r="D26" s="48" t="s">
        <v>38</v>
      </c>
      <c r="E26" s="10" t="s">
        <v>29</v>
      </c>
      <c r="F26" s="7" t="s">
        <v>12</v>
      </c>
      <c r="G26" s="7" t="s">
        <v>12</v>
      </c>
      <c r="H26" s="10" t="s">
        <v>13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 spans="1:26">
      <c r="A28" s="44" t="s">
        <v>39</v>
      </c>
      <c r="B28" s="45">
        <v>44765</v>
      </c>
      <c r="C28" s="46" t="str">
        <f>"("&amp;TEXT(B28,"aaa")&amp;")"</f>
        <v>(土)</v>
      </c>
      <c r="D28" s="46"/>
      <c r="E28" s="4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 spans="1:26">
      <c r="A29" s="7"/>
      <c r="B29" s="9" t="s">
        <v>2</v>
      </c>
      <c r="C29" s="9" t="s">
        <v>3</v>
      </c>
      <c r="D29" s="9"/>
      <c r="E29" s="9" t="s">
        <v>4</v>
      </c>
      <c r="F29" s="9" t="s">
        <v>5</v>
      </c>
      <c r="G29" s="9" t="s">
        <v>6</v>
      </c>
      <c r="H29" s="9" t="s">
        <v>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 spans="1:26">
      <c r="A30" s="7" t="s">
        <v>8</v>
      </c>
      <c r="B30" s="47">
        <v>0.541666666666667</v>
      </c>
      <c r="C30" s="10" t="s">
        <v>17</v>
      </c>
      <c r="D30" s="48" t="s">
        <v>40</v>
      </c>
      <c r="E30" s="10" t="s">
        <v>31</v>
      </c>
      <c r="F30" s="7" t="s">
        <v>12</v>
      </c>
      <c r="G30" s="7" t="s">
        <v>12</v>
      </c>
      <c r="H30" s="10" t="s">
        <v>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 spans="1:26">
      <c r="A31" s="7" t="s">
        <v>14</v>
      </c>
      <c r="B31" s="47">
        <v>0.604166666666667</v>
      </c>
      <c r="C31" s="10" t="s">
        <v>24</v>
      </c>
      <c r="D31" s="48" t="s">
        <v>41</v>
      </c>
      <c r="E31" s="10" t="s">
        <v>15</v>
      </c>
      <c r="F31" s="7" t="s">
        <v>12</v>
      </c>
      <c r="G31" s="7" t="s">
        <v>12</v>
      </c>
      <c r="H31" s="10" t="s">
        <v>17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 spans="1:26">
      <c r="A32" s="7" t="s">
        <v>18</v>
      </c>
      <c r="B32" s="47">
        <v>0.666666666666667</v>
      </c>
      <c r="C32" s="10" t="s">
        <v>11</v>
      </c>
      <c r="D32" s="48" t="s">
        <v>42</v>
      </c>
      <c r="E32" s="10" t="s">
        <v>22</v>
      </c>
      <c r="F32" s="7" t="s">
        <v>12</v>
      </c>
      <c r="G32" s="7" t="s">
        <v>12</v>
      </c>
      <c r="H32" s="10" t="s">
        <v>15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 spans="1:26">
      <c r="A33" s="7" t="s">
        <v>21</v>
      </c>
      <c r="B33" s="47">
        <v>0.729166666666667</v>
      </c>
      <c r="C33" s="10" t="s">
        <v>9</v>
      </c>
      <c r="D33" s="48" t="s">
        <v>43</v>
      </c>
      <c r="E33" s="10" t="s">
        <v>19</v>
      </c>
      <c r="F33" s="7" t="s">
        <v>12</v>
      </c>
      <c r="G33" s="7" t="s">
        <v>12</v>
      </c>
      <c r="H33" s="10" t="s">
        <v>22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 spans="1:26">
      <c r="A34" s="7" t="s">
        <v>25</v>
      </c>
      <c r="B34" s="47">
        <v>0.791666666666667</v>
      </c>
      <c r="C34" s="10" t="s">
        <v>13</v>
      </c>
      <c r="D34" s="48" t="s">
        <v>16</v>
      </c>
      <c r="E34" s="10" t="s">
        <v>29</v>
      </c>
      <c r="F34" s="7" t="s">
        <v>12</v>
      </c>
      <c r="G34" s="7" t="s">
        <v>12</v>
      </c>
      <c r="H34" s="10" t="s">
        <v>19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 spans="1:26">
      <c r="A36" s="44" t="s">
        <v>44</v>
      </c>
      <c r="B36" s="45">
        <v>44779</v>
      </c>
      <c r="C36" s="46" t="str">
        <f>"("&amp;TEXT(B36,"aaa")&amp;")"</f>
        <v>(土)</v>
      </c>
      <c r="D36" s="46"/>
      <c r="E36" s="4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 spans="1:26">
      <c r="A37" s="7"/>
      <c r="B37" s="9" t="s">
        <v>2</v>
      </c>
      <c r="C37" s="9" t="s">
        <v>3</v>
      </c>
      <c r="D37" s="9"/>
      <c r="E37" s="9" t="s">
        <v>4</v>
      </c>
      <c r="F37" s="9" t="s">
        <v>5</v>
      </c>
      <c r="G37" s="9" t="s">
        <v>6</v>
      </c>
      <c r="H37" s="9" t="s">
        <v>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 spans="1:26">
      <c r="A38" s="7" t="s">
        <v>8</v>
      </c>
      <c r="B38" s="47">
        <v>0.541666666666667</v>
      </c>
      <c r="C38" s="10" t="s">
        <v>13</v>
      </c>
      <c r="D38" s="48" t="s">
        <v>34</v>
      </c>
      <c r="E38" s="10" t="s">
        <v>15</v>
      </c>
      <c r="F38" s="7" t="s">
        <v>12</v>
      </c>
      <c r="G38" s="7" t="s">
        <v>12</v>
      </c>
      <c r="H38" s="10" t="s">
        <v>31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 spans="1:26">
      <c r="A39" s="7" t="s">
        <v>14</v>
      </c>
      <c r="B39" s="47">
        <v>0.604166666666667</v>
      </c>
      <c r="C39" s="10" t="s">
        <v>17</v>
      </c>
      <c r="D39" s="48" t="s">
        <v>45</v>
      </c>
      <c r="E39" s="10" t="s">
        <v>24</v>
      </c>
      <c r="F39" s="7" t="s">
        <v>12</v>
      </c>
      <c r="G39" s="7" t="s">
        <v>12</v>
      </c>
      <c r="H39" s="10" t="s">
        <v>13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 spans="1:26">
      <c r="A40" s="7" t="s">
        <v>18</v>
      </c>
      <c r="B40" s="47">
        <v>0.666666666666667</v>
      </c>
      <c r="C40" s="10" t="s">
        <v>31</v>
      </c>
      <c r="D40" s="48" t="s">
        <v>46</v>
      </c>
      <c r="E40" s="10" t="s">
        <v>9</v>
      </c>
      <c r="F40" s="7" t="s">
        <v>12</v>
      </c>
      <c r="G40" s="7" t="s">
        <v>12</v>
      </c>
      <c r="H40" s="10" t="s">
        <v>24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 spans="1:26">
      <c r="A41" s="7" t="s">
        <v>21</v>
      </c>
      <c r="B41" s="47">
        <v>0.729166666666667</v>
      </c>
      <c r="C41" s="10" t="s">
        <v>19</v>
      </c>
      <c r="D41" s="48" t="s">
        <v>47</v>
      </c>
      <c r="E41" s="10" t="s">
        <v>11</v>
      </c>
      <c r="F41" s="7" t="s">
        <v>12</v>
      </c>
      <c r="G41" s="7" t="s">
        <v>12</v>
      </c>
      <c r="H41" s="10" t="s">
        <v>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 spans="1:26">
      <c r="A42" s="7" t="s">
        <v>25</v>
      </c>
      <c r="B42" s="47">
        <v>0.791666666666667</v>
      </c>
      <c r="C42" s="10" t="s">
        <v>22</v>
      </c>
      <c r="D42" s="48" t="s">
        <v>48</v>
      </c>
      <c r="E42" s="10" t="s">
        <v>29</v>
      </c>
      <c r="F42" s="7" t="s">
        <v>12</v>
      </c>
      <c r="G42" s="7" t="s">
        <v>12</v>
      </c>
      <c r="H42" s="10" t="s">
        <v>11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 spans="1:26">
      <c r="A44" s="44" t="s">
        <v>49</v>
      </c>
      <c r="B44" s="45">
        <v>44814</v>
      </c>
      <c r="C44" s="46" t="str">
        <f>"("&amp;TEXT(B44,"aaa")&amp;")"</f>
        <v>(土)</v>
      </c>
      <c r="D44" s="46"/>
      <c r="E44" s="4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 spans="1:26">
      <c r="A45" s="7"/>
      <c r="B45" s="9" t="s">
        <v>2</v>
      </c>
      <c r="C45" s="9" t="s">
        <v>3</v>
      </c>
      <c r="D45" s="9"/>
      <c r="E45" s="9" t="s">
        <v>4</v>
      </c>
      <c r="F45" s="9" t="s">
        <v>5</v>
      </c>
      <c r="G45" s="9" t="s">
        <v>6</v>
      </c>
      <c r="H45" s="9" t="s">
        <v>7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 spans="1:26">
      <c r="A46" s="7" t="s">
        <v>8</v>
      </c>
      <c r="B46" s="47">
        <v>0.541666666666667</v>
      </c>
      <c r="C46" s="10" t="s">
        <v>13</v>
      </c>
      <c r="D46" s="48" t="s">
        <v>50</v>
      </c>
      <c r="E46" s="10" t="s">
        <v>24</v>
      </c>
      <c r="F46" s="7" t="s">
        <v>12</v>
      </c>
      <c r="G46" s="7" t="s">
        <v>12</v>
      </c>
      <c r="H46" s="10" t="s">
        <v>9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 spans="1:26">
      <c r="A47" s="7" t="s">
        <v>14</v>
      </c>
      <c r="B47" s="47">
        <v>0.604166666666667</v>
      </c>
      <c r="C47" s="10" t="s">
        <v>15</v>
      </c>
      <c r="D47" s="48" t="s">
        <v>51</v>
      </c>
      <c r="E47" s="10" t="s">
        <v>19</v>
      </c>
      <c r="F47" s="7" t="s">
        <v>12</v>
      </c>
      <c r="G47" s="7" t="s">
        <v>12</v>
      </c>
      <c r="H47" s="10" t="s">
        <v>24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 spans="1:26">
      <c r="A48" s="7" t="s">
        <v>18</v>
      </c>
      <c r="B48" s="47">
        <v>0.666666666666667</v>
      </c>
      <c r="C48" s="10" t="s">
        <v>9</v>
      </c>
      <c r="D48" s="48" t="s">
        <v>52</v>
      </c>
      <c r="E48" s="10" t="s">
        <v>22</v>
      </c>
      <c r="F48" s="7" t="s">
        <v>12</v>
      </c>
      <c r="G48" s="7" t="s">
        <v>12</v>
      </c>
      <c r="H48" s="10" t="s">
        <v>19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 spans="1:26">
      <c r="A49" s="7" t="s">
        <v>21</v>
      </c>
      <c r="B49" s="47">
        <v>0.729166666666667</v>
      </c>
      <c r="C49" s="10" t="s">
        <v>11</v>
      </c>
      <c r="D49" s="48" t="s">
        <v>53</v>
      </c>
      <c r="E49" s="10" t="s">
        <v>17</v>
      </c>
      <c r="F49" s="7" t="s">
        <v>12</v>
      </c>
      <c r="G49" s="7" t="s">
        <v>12</v>
      </c>
      <c r="H49" s="10" t="s">
        <v>22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 spans="1:26">
      <c r="A51" s="44" t="s">
        <v>54</v>
      </c>
      <c r="B51" s="45">
        <v>44843</v>
      </c>
      <c r="C51" s="46" t="str">
        <f>"("&amp;TEXT(B51,"aaa")&amp;")"</f>
        <v>(日)</v>
      </c>
      <c r="D51" s="4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 spans="1:26">
      <c r="A52" s="7"/>
      <c r="B52" s="9" t="s">
        <v>2</v>
      </c>
      <c r="C52" s="9" t="s">
        <v>3</v>
      </c>
      <c r="D52" s="9"/>
      <c r="E52" s="9" t="s">
        <v>4</v>
      </c>
      <c r="F52" s="9" t="s">
        <v>5</v>
      </c>
      <c r="G52" s="9" t="s">
        <v>6</v>
      </c>
      <c r="H52" s="9" t="s">
        <v>7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 spans="1:26">
      <c r="A53" s="7" t="s">
        <v>8</v>
      </c>
      <c r="B53" s="47">
        <v>0.541666666666667</v>
      </c>
      <c r="C53" s="10" t="s">
        <v>24</v>
      </c>
      <c r="D53" s="48" t="s">
        <v>16</v>
      </c>
      <c r="E53" s="10" t="s">
        <v>9</v>
      </c>
      <c r="F53" s="7" t="s">
        <v>12</v>
      </c>
      <c r="G53" s="7" t="s">
        <v>12</v>
      </c>
      <c r="H53" s="10" t="s">
        <v>19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 spans="1:26">
      <c r="A54" s="7" t="s">
        <v>14</v>
      </c>
      <c r="B54" s="47">
        <v>0.604166666666667</v>
      </c>
      <c r="C54" s="10" t="s">
        <v>22</v>
      </c>
      <c r="D54" s="48" t="s">
        <v>55</v>
      </c>
      <c r="E54" s="10" t="s">
        <v>31</v>
      </c>
      <c r="F54" s="7" t="s">
        <v>12</v>
      </c>
      <c r="G54" s="7" t="s">
        <v>12</v>
      </c>
      <c r="H54" s="10" t="s">
        <v>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 spans="1:26">
      <c r="A55" s="7" t="s">
        <v>18</v>
      </c>
      <c r="B55" s="47">
        <v>0.666666666666667</v>
      </c>
      <c r="C55" s="10" t="s">
        <v>19</v>
      </c>
      <c r="D55" s="48" t="s">
        <v>37</v>
      </c>
      <c r="E55" s="10" t="s">
        <v>17</v>
      </c>
      <c r="F55" s="7" t="s">
        <v>12</v>
      </c>
      <c r="G55" s="7" t="s">
        <v>12</v>
      </c>
      <c r="H55" s="10" t="s">
        <v>31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 spans="1:26">
      <c r="A56" s="7" t="s">
        <v>21</v>
      </c>
      <c r="B56" s="47">
        <v>0.729166666666667</v>
      </c>
      <c r="C56" s="10" t="s">
        <v>13</v>
      </c>
      <c r="D56" s="48" t="s">
        <v>56</v>
      </c>
      <c r="E56" s="10" t="s">
        <v>11</v>
      </c>
      <c r="F56" s="7" t="s">
        <v>12</v>
      </c>
      <c r="G56" s="7" t="s">
        <v>12</v>
      </c>
      <c r="H56" s="10" t="s">
        <v>17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 spans="1:26">
      <c r="A57" s="7" t="s">
        <v>25</v>
      </c>
      <c r="B57" s="47">
        <v>0.791666666666667</v>
      </c>
      <c r="C57" s="10" t="s">
        <v>29</v>
      </c>
      <c r="D57" s="48" t="s">
        <v>57</v>
      </c>
      <c r="E57" s="10" t="s">
        <v>15</v>
      </c>
      <c r="F57" s="7" t="s">
        <v>12</v>
      </c>
      <c r="G57" s="7" t="s">
        <v>12</v>
      </c>
      <c r="H57" s="10" t="s">
        <v>11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 spans="1:26">
      <c r="A59" s="44" t="s">
        <v>58</v>
      </c>
      <c r="B59" s="45">
        <v>44891</v>
      </c>
      <c r="C59" s="46" t="str">
        <f>"("&amp;TEXT(B59,"aaa")&amp;")"</f>
        <v>(土)</v>
      </c>
      <c r="D59" s="4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 spans="1:26">
      <c r="A60" s="7"/>
      <c r="B60" s="9" t="s">
        <v>2</v>
      </c>
      <c r="C60" s="9" t="s">
        <v>3</v>
      </c>
      <c r="D60" s="9"/>
      <c r="E60" s="9" t="s">
        <v>4</v>
      </c>
      <c r="F60" s="9" t="s">
        <v>5</v>
      </c>
      <c r="G60" s="9" t="s">
        <v>6</v>
      </c>
      <c r="H60" s="9" t="s">
        <v>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 spans="1:26">
      <c r="A61" s="7" t="s">
        <v>8</v>
      </c>
      <c r="B61" s="47">
        <v>0.527777777777778</v>
      </c>
      <c r="C61" s="10" t="s">
        <v>17</v>
      </c>
      <c r="D61" s="48" t="s">
        <v>59</v>
      </c>
      <c r="E61" s="10" t="s">
        <v>13</v>
      </c>
      <c r="F61" s="7" t="s">
        <v>12</v>
      </c>
      <c r="G61" s="7" t="s">
        <v>12</v>
      </c>
      <c r="H61" s="10" t="s">
        <v>31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 spans="1:26">
      <c r="A62" s="7" t="s">
        <v>14</v>
      </c>
      <c r="B62" s="47">
        <v>0.586805555555556</v>
      </c>
      <c r="C62" s="10" t="s">
        <v>29</v>
      </c>
      <c r="D62" s="48" t="s">
        <v>60</v>
      </c>
      <c r="E62" s="10" t="s">
        <v>9</v>
      </c>
      <c r="F62" s="7" t="s">
        <v>12</v>
      </c>
      <c r="G62" s="7" t="s">
        <v>12</v>
      </c>
      <c r="H62" s="10" t="s">
        <v>13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 spans="1:26">
      <c r="A63" s="7" t="s">
        <v>18</v>
      </c>
      <c r="B63" s="47">
        <v>0.645833333333333</v>
      </c>
      <c r="C63" s="10" t="s">
        <v>11</v>
      </c>
      <c r="D63" s="48" t="s">
        <v>36</v>
      </c>
      <c r="E63" s="10" t="s">
        <v>31</v>
      </c>
      <c r="F63" s="7" t="s">
        <v>12</v>
      </c>
      <c r="G63" s="7" t="s">
        <v>12</v>
      </c>
      <c r="H63" s="10" t="s">
        <v>29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 spans="1:26">
      <c r="A64" s="7" t="s">
        <v>21</v>
      </c>
      <c r="B64" s="47">
        <v>0.704861111111111</v>
      </c>
      <c r="C64" s="10" t="s">
        <v>22</v>
      </c>
      <c r="D64" s="48" t="s">
        <v>61</v>
      </c>
      <c r="E64" s="10" t="s">
        <v>15</v>
      </c>
      <c r="F64" s="7" t="s">
        <v>12</v>
      </c>
      <c r="G64" s="7" t="s">
        <v>12</v>
      </c>
      <c r="H64" s="10" t="s">
        <v>11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 spans="1:26">
      <c r="A65" s="7" t="s">
        <v>25</v>
      </c>
      <c r="B65" s="47">
        <v>0.763888888888889</v>
      </c>
      <c r="C65" s="10" t="s">
        <v>19</v>
      </c>
      <c r="D65" s="48" t="s">
        <v>62</v>
      </c>
      <c r="E65" s="10" t="s">
        <v>29</v>
      </c>
      <c r="F65" s="7" t="s">
        <v>12</v>
      </c>
      <c r="G65" s="7" t="s">
        <v>12</v>
      </c>
      <c r="H65" s="10" t="s">
        <v>22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 spans="1:26">
      <c r="A66" s="7" t="s">
        <v>63</v>
      </c>
      <c r="B66" s="47">
        <v>0.822916666666667</v>
      </c>
      <c r="C66" s="10" t="s">
        <v>31</v>
      </c>
      <c r="D66" s="48" t="s">
        <v>64</v>
      </c>
      <c r="E66" s="10" t="s">
        <v>24</v>
      </c>
      <c r="F66" s="7" t="s">
        <v>12</v>
      </c>
      <c r="G66" s="7" t="s">
        <v>12</v>
      </c>
      <c r="H66" s="10" t="s">
        <v>29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 spans="1:26">
      <c r="A68" s="44" t="s">
        <v>65</v>
      </c>
      <c r="B68" s="45">
        <v>44898</v>
      </c>
      <c r="C68" s="46" t="str">
        <f>"("&amp;TEXT(B68,"aaa")&amp;")"</f>
        <v>(土)</v>
      </c>
      <c r="D68" s="4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 spans="1:26">
      <c r="A69" s="7"/>
      <c r="B69" s="9" t="s">
        <v>2</v>
      </c>
      <c r="C69" s="9" t="s">
        <v>3</v>
      </c>
      <c r="D69" s="9"/>
      <c r="E69" s="9" t="s">
        <v>4</v>
      </c>
      <c r="F69" s="9" t="s">
        <v>5</v>
      </c>
      <c r="G69" s="9" t="s">
        <v>6</v>
      </c>
      <c r="H69" s="9" t="s">
        <v>7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 spans="1:26">
      <c r="A70" s="7" t="s">
        <v>8</v>
      </c>
      <c r="B70" s="47">
        <v>0.541666666666667</v>
      </c>
      <c r="C70" s="10" t="s">
        <v>11</v>
      </c>
      <c r="D70" s="48" t="s">
        <v>66</v>
      </c>
      <c r="E70" s="10" t="s">
        <v>15</v>
      </c>
      <c r="F70" s="7" t="s">
        <v>12</v>
      </c>
      <c r="G70" s="7" t="s">
        <v>12</v>
      </c>
      <c r="H70" s="10" t="s">
        <v>13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 spans="1:26">
      <c r="A71" s="7" t="s">
        <v>14</v>
      </c>
      <c r="B71" s="47">
        <v>0.604166666666667</v>
      </c>
      <c r="C71" s="10" t="s">
        <v>17</v>
      </c>
      <c r="D71" s="48" t="s">
        <v>67</v>
      </c>
      <c r="E71" s="10" t="s">
        <v>22</v>
      </c>
      <c r="F71" s="7" t="s">
        <v>12</v>
      </c>
      <c r="G71" s="7" t="s">
        <v>12</v>
      </c>
      <c r="H71" s="10" t="s">
        <v>15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 spans="1:26">
      <c r="A72" s="7" t="s">
        <v>18</v>
      </c>
      <c r="B72" s="47">
        <v>0.666666666666667</v>
      </c>
      <c r="C72" s="10" t="s">
        <v>9</v>
      </c>
      <c r="D72" s="48" t="s">
        <v>68</v>
      </c>
      <c r="E72" s="10" t="s">
        <v>13</v>
      </c>
      <c r="F72" s="7" t="s">
        <v>12</v>
      </c>
      <c r="G72" s="7" t="s">
        <v>12</v>
      </c>
      <c r="H72" s="10" t="s">
        <v>17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 spans="1:26">
      <c r="A73" s="7" t="s">
        <v>21</v>
      </c>
      <c r="B73" s="47">
        <v>0.729166666666667</v>
      </c>
      <c r="C73" s="10" t="s">
        <v>31</v>
      </c>
      <c r="D73" s="48" t="s">
        <v>69</v>
      </c>
      <c r="E73" s="10" t="s">
        <v>19</v>
      </c>
      <c r="F73" s="7" t="s">
        <v>12</v>
      </c>
      <c r="G73" s="7" t="s">
        <v>12</v>
      </c>
      <c r="H73" s="10" t="s">
        <v>9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 spans="1:26">
      <c r="A74" s="7" t="s">
        <v>25</v>
      </c>
      <c r="B74" s="47">
        <v>0.791666666666667</v>
      </c>
      <c r="C74" s="10" t="s">
        <v>29</v>
      </c>
      <c r="D74" s="48" t="s">
        <v>28</v>
      </c>
      <c r="E74" s="10" t="s">
        <v>24</v>
      </c>
      <c r="F74" s="7" t="s">
        <v>12</v>
      </c>
      <c r="G74" s="7" t="s">
        <v>12</v>
      </c>
      <c r="H74" s="10" t="s">
        <v>19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 spans="1:26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H2"/>
  </mergeCells>
  <pageMargins left="0.708661417322835" right="0.708661417322835" top="0.748031496062992" bottom="0.551181102362205" header="0" footer="0"/>
  <pageSetup paperSize="9" fitToHeight="0" orientation="portrait"/>
  <headerFooter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00"/>
  <sheetViews>
    <sheetView view="pageBreakPreview" zoomScaleNormal="100" zoomScaleSheetLayoutView="100" topLeftCell="M8" workbookViewId="0">
      <selection activeCell="T9" sqref="T9"/>
    </sheetView>
  </sheetViews>
  <sheetFormatPr defaultColWidth="11.25" defaultRowHeight="15" customHeight="1"/>
  <cols>
    <col min="1" max="1" width="6.125" customWidth="1"/>
    <col min="2" max="2" width="11" customWidth="1"/>
    <col min="3" max="12" width="10.5" customWidth="1"/>
    <col min="13" max="26" width="9" customWidth="1"/>
  </cols>
  <sheetData>
    <row r="1" ht="29.25" customHeight="1" spans="1:26">
      <c r="A1" s="2"/>
      <c r="B1" s="22" t="s">
        <v>70</v>
      </c>
      <c r="C1" s="23"/>
      <c r="D1" s="23"/>
      <c r="E1" s="23"/>
      <c r="F1" s="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 spans="1:26">
      <c r="A2" s="2"/>
      <c r="B2" s="23"/>
      <c r="C2" s="23"/>
      <c r="D2" s="23"/>
      <c r="E2" s="23"/>
      <c r="F2" s="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5.5" customHeight="1" spans="1:26">
      <c r="A3" s="24" t="s">
        <v>71</v>
      </c>
      <c r="B3" s="25"/>
      <c r="C3" s="26" t="s">
        <v>29</v>
      </c>
      <c r="D3" s="27" t="s">
        <v>9</v>
      </c>
      <c r="E3" s="25" t="s">
        <v>11</v>
      </c>
      <c r="F3" s="25" t="s">
        <v>19</v>
      </c>
      <c r="G3" s="25" t="s">
        <v>13</v>
      </c>
      <c r="H3" s="25" t="s">
        <v>72</v>
      </c>
      <c r="I3" s="25" t="s">
        <v>24</v>
      </c>
      <c r="J3" s="25" t="s">
        <v>73</v>
      </c>
      <c r="K3" s="25" t="s">
        <v>17</v>
      </c>
      <c r="L3" s="25" t="s">
        <v>74</v>
      </c>
      <c r="M3" s="38" t="s">
        <v>75</v>
      </c>
      <c r="N3" s="25" t="s">
        <v>76</v>
      </c>
      <c r="O3" s="25" t="s">
        <v>77</v>
      </c>
      <c r="P3" s="39" t="s">
        <v>78</v>
      </c>
      <c r="Q3" s="39" t="s">
        <v>79</v>
      </c>
      <c r="R3" s="2"/>
      <c r="S3" s="2"/>
      <c r="T3" s="2"/>
      <c r="U3" s="2"/>
      <c r="V3" s="2"/>
      <c r="W3" s="2"/>
      <c r="X3" s="2"/>
      <c r="Y3" s="2"/>
      <c r="Z3" s="2"/>
    </row>
    <row r="4" ht="61.5" customHeight="1" spans="1:26">
      <c r="A4" s="28">
        <v>4</v>
      </c>
      <c r="B4" s="24" t="s">
        <v>29</v>
      </c>
      <c r="C4" s="29"/>
      <c r="D4" s="30" t="s">
        <v>60</v>
      </c>
      <c r="E4" s="30" t="s">
        <v>80</v>
      </c>
      <c r="F4" s="31" t="s">
        <v>81</v>
      </c>
      <c r="G4" s="31" t="s">
        <v>34</v>
      </c>
      <c r="H4" s="31" t="s">
        <v>82</v>
      </c>
      <c r="I4" s="31" t="s">
        <v>28</v>
      </c>
      <c r="J4" s="31" t="s">
        <v>57</v>
      </c>
      <c r="K4" s="31" t="s">
        <v>83</v>
      </c>
      <c r="L4" s="50" t="s">
        <v>16</v>
      </c>
      <c r="M4" s="40" t="s">
        <v>84</v>
      </c>
      <c r="N4" s="31">
        <f t="shared" ref="N4:N13" si="0">10-COUNTIF(C4:L4,"")-COUNTIF(C4:L4,0)</f>
        <v>9</v>
      </c>
      <c r="O4" s="31" t="s">
        <v>85</v>
      </c>
      <c r="P4" s="31" t="s">
        <v>86</v>
      </c>
      <c r="Q4" s="31">
        <f t="shared" ref="Q4:Q13" si="1">O4-P4</f>
        <v>6</v>
      </c>
      <c r="R4" s="2"/>
      <c r="S4" s="2">
        <v>1</v>
      </c>
      <c r="T4" s="2" t="s">
        <v>87</v>
      </c>
      <c r="U4" s="2" t="str">
        <f>"第"&amp;S4&amp;"位 "&amp;T4&amp;"&lt;br&gt;"</f>
        <v>第1位 ジオックスFC大和&lt;br&gt;</v>
      </c>
      <c r="V4" s="2"/>
      <c r="W4" s="2"/>
      <c r="X4" s="2"/>
      <c r="Y4" s="2"/>
      <c r="Z4" s="2"/>
    </row>
    <row r="5" ht="61.5" customHeight="1" spans="1:26">
      <c r="A5" s="28">
        <v>6</v>
      </c>
      <c r="B5" s="24" t="s">
        <v>9</v>
      </c>
      <c r="C5" s="32" t="s">
        <v>88</v>
      </c>
      <c r="D5" s="29"/>
      <c r="E5" s="31" t="s">
        <v>10</v>
      </c>
      <c r="F5" s="31" t="s">
        <v>43</v>
      </c>
      <c r="G5" s="31" t="s">
        <v>68</v>
      </c>
      <c r="H5" s="50" t="s">
        <v>52</v>
      </c>
      <c r="I5" s="31" t="s">
        <v>34</v>
      </c>
      <c r="J5" s="31" t="s">
        <v>26</v>
      </c>
      <c r="K5" s="50" t="s">
        <v>26</v>
      </c>
      <c r="L5" s="50" t="s">
        <v>89</v>
      </c>
      <c r="M5" s="40" t="s">
        <v>90</v>
      </c>
      <c r="N5" s="31">
        <f t="shared" si="0"/>
        <v>9</v>
      </c>
      <c r="O5" s="31" t="s">
        <v>91</v>
      </c>
      <c r="P5" s="31" t="s">
        <v>91</v>
      </c>
      <c r="Q5" s="31">
        <f t="shared" si="1"/>
        <v>0</v>
      </c>
      <c r="R5" s="2"/>
      <c r="S5" s="2">
        <v>2</v>
      </c>
      <c r="T5" s="2" t="s">
        <v>11</v>
      </c>
      <c r="U5" s="2" t="str">
        <f t="shared" ref="U5:U13" si="2">"第"&amp;S5&amp;"位 "&amp;T5&amp;"&lt;br&gt;"</f>
        <v>第2位 FC旭&lt;br&gt;</v>
      </c>
      <c r="V5" s="2"/>
      <c r="W5" s="2"/>
      <c r="X5" s="2"/>
      <c r="Y5" s="2"/>
      <c r="Z5" s="2"/>
    </row>
    <row r="6" ht="61.5" customHeight="1" spans="1:26">
      <c r="A6" s="33">
        <v>2</v>
      </c>
      <c r="B6" s="34" t="s">
        <v>11</v>
      </c>
      <c r="C6" s="35" t="s">
        <v>80</v>
      </c>
      <c r="D6" s="31" t="s">
        <v>66</v>
      </c>
      <c r="E6" s="29"/>
      <c r="F6" s="50" t="s">
        <v>36</v>
      </c>
      <c r="G6" s="31" t="s">
        <v>92</v>
      </c>
      <c r="H6" s="31" t="s">
        <v>42</v>
      </c>
      <c r="I6" s="31" t="s">
        <v>93</v>
      </c>
      <c r="J6" s="31" t="s">
        <v>66</v>
      </c>
      <c r="K6" s="50" t="s">
        <v>53</v>
      </c>
      <c r="L6" s="31" t="s">
        <v>36</v>
      </c>
      <c r="M6" s="40" t="s">
        <v>94</v>
      </c>
      <c r="N6" s="31">
        <f t="shared" si="0"/>
        <v>9</v>
      </c>
      <c r="O6" s="31" t="s">
        <v>95</v>
      </c>
      <c r="P6" s="31" t="s">
        <v>96</v>
      </c>
      <c r="Q6" s="31">
        <f t="shared" si="1"/>
        <v>25</v>
      </c>
      <c r="R6" s="2"/>
      <c r="S6" s="2">
        <v>3</v>
      </c>
      <c r="T6" s="2" t="s">
        <v>73</v>
      </c>
      <c r="U6" s="2" t="str">
        <f t="shared" si="2"/>
        <v>第3位 Viajante S.I.F.C &lt;br&gt;</v>
      </c>
      <c r="V6" s="2"/>
      <c r="W6" s="2"/>
      <c r="X6" s="2"/>
      <c r="Y6" s="2"/>
      <c r="Z6" s="2"/>
    </row>
    <row r="7" ht="61.5" customHeight="1" spans="1:27">
      <c r="A7" s="33">
        <v>10</v>
      </c>
      <c r="B7" s="36" t="s">
        <v>19</v>
      </c>
      <c r="C7" s="31" t="s">
        <v>62</v>
      </c>
      <c r="D7" s="30" t="s">
        <v>43</v>
      </c>
      <c r="E7" s="31" t="s">
        <v>47</v>
      </c>
      <c r="F7" s="29"/>
      <c r="G7" s="31" t="s">
        <v>20</v>
      </c>
      <c r="H7" s="31" t="s">
        <v>97</v>
      </c>
      <c r="I7" s="50" t="s">
        <v>98</v>
      </c>
      <c r="J7" s="31" t="s">
        <v>99</v>
      </c>
      <c r="K7" s="31" t="s">
        <v>37</v>
      </c>
      <c r="L7" s="31" t="s">
        <v>100</v>
      </c>
      <c r="M7" s="40" t="s">
        <v>101</v>
      </c>
      <c r="N7" s="31">
        <f t="shared" si="0"/>
        <v>9</v>
      </c>
      <c r="O7" s="31" t="s">
        <v>94</v>
      </c>
      <c r="P7" s="31" t="s">
        <v>102</v>
      </c>
      <c r="Q7" s="31">
        <f t="shared" si="1"/>
        <v>-21</v>
      </c>
      <c r="R7" s="2"/>
      <c r="S7" s="2">
        <v>4</v>
      </c>
      <c r="T7" s="2" t="s">
        <v>17</v>
      </c>
      <c r="U7" s="2" t="str">
        <f t="shared" si="2"/>
        <v>第4位 油少なめ&lt;br&gt;</v>
      </c>
      <c r="V7" s="2"/>
      <c r="W7" s="2"/>
      <c r="X7" s="2"/>
      <c r="Y7" s="2"/>
      <c r="Z7" s="2"/>
      <c r="AA7" s="2"/>
    </row>
    <row r="8" ht="61.5" customHeight="1" spans="1:27">
      <c r="A8" s="33">
        <v>7</v>
      </c>
      <c r="B8" s="25" t="s">
        <v>13</v>
      </c>
      <c r="C8" s="32" t="s">
        <v>16</v>
      </c>
      <c r="D8" s="31" t="s">
        <v>103</v>
      </c>
      <c r="E8" s="31" t="s">
        <v>56</v>
      </c>
      <c r="F8" s="31" t="s">
        <v>104</v>
      </c>
      <c r="G8" s="29"/>
      <c r="H8" s="31" t="s">
        <v>105</v>
      </c>
      <c r="I8" s="50" t="s">
        <v>50</v>
      </c>
      <c r="J8" s="50" t="s">
        <v>34</v>
      </c>
      <c r="K8" s="31" t="s">
        <v>106</v>
      </c>
      <c r="L8" s="50" t="s">
        <v>30</v>
      </c>
      <c r="M8" s="40" t="s">
        <v>107</v>
      </c>
      <c r="N8" s="31">
        <f t="shared" si="0"/>
        <v>9</v>
      </c>
      <c r="O8" s="31" t="s">
        <v>108</v>
      </c>
      <c r="P8" s="31" t="s">
        <v>109</v>
      </c>
      <c r="Q8" s="31">
        <f t="shared" si="1"/>
        <v>-35</v>
      </c>
      <c r="R8" s="2"/>
      <c r="S8" s="2">
        <v>5</v>
      </c>
      <c r="T8" s="2" t="s">
        <v>13</v>
      </c>
      <c r="U8" s="2" t="str">
        <f t="shared" si="2"/>
        <v>第5位 なんでやねん&lt;br&gt;</v>
      </c>
      <c r="V8" s="2"/>
      <c r="W8" s="2"/>
      <c r="X8" s="2"/>
      <c r="Y8" s="2"/>
      <c r="Z8" s="2"/>
      <c r="AA8" s="2"/>
    </row>
    <row r="9" ht="61.5" customHeight="1" spans="1:27">
      <c r="A9" s="33">
        <v>9</v>
      </c>
      <c r="B9" s="25" t="s">
        <v>72</v>
      </c>
      <c r="C9" s="31" t="s">
        <v>48</v>
      </c>
      <c r="D9" s="31" t="s">
        <v>110</v>
      </c>
      <c r="E9" s="31" t="s">
        <v>111</v>
      </c>
      <c r="F9" s="31" t="s">
        <v>33</v>
      </c>
      <c r="G9" s="31" t="s">
        <v>112</v>
      </c>
      <c r="H9" s="29"/>
      <c r="I9" s="31" t="s">
        <v>23</v>
      </c>
      <c r="J9" s="31" t="s">
        <v>61</v>
      </c>
      <c r="K9" s="41" t="s">
        <v>113</v>
      </c>
      <c r="L9" s="31" t="s">
        <v>55</v>
      </c>
      <c r="M9" s="40" t="s">
        <v>114</v>
      </c>
      <c r="N9" s="31">
        <f t="shared" si="0"/>
        <v>9</v>
      </c>
      <c r="O9" s="31" t="s">
        <v>115</v>
      </c>
      <c r="P9" s="31" t="s">
        <v>116</v>
      </c>
      <c r="Q9" s="31">
        <f t="shared" si="1"/>
        <v>-41</v>
      </c>
      <c r="R9" s="2"/>
      <c r="S9" s="2">
        <v>6</v>
      </c>
      <c r="T9" s="2" t="s">
        <v>9</v>
      </c>
      <c r="U9" s="2" t="str">
        <f t="shared" si="2"/>
        <v>第6位 カメムシ FC&lt;br&gt;</v>
      </c>
      <c r="V9" s="2"/>
      <c r="W9" s="2"/>
      <c r="X9" s="2"/>
      <c r="Y9" s="2"/>
      <c r="Z9" s="2"/>
      <c r="AA9" s="2"/>
    </row>
    <row r="10" ht="61.5" customHeight="1" spans="1:27">
      <c r="A10" s="33">
        <v>8</v>
      </c>
      <c r="B10" s="25" t="s">
        <v>24</v>
      </c>
      <c r="C10" s="31" t="s">
        <v>26</v>
      </c>
      <c r="D10" s="31" t="s">
        <v>16</v>
      </c>
      <c r="E10" s="31" t="s">
        <v>32</v>
      </c>
      <c r="F10" s="31" t="s">
        <v>117</v>
      </c>
      <c r="G10" s="31" t="s">
        <v>118</v>
      </c>
      <c r="H10" s="31" t="s">
        <v>119</v>
      </c>
      <c r="I10" s="29"/>
      <c r="J10" s="31" t="s">
        <v>41</v>
      </c>
      <c r="K10" s="31" t="s">
        <v>120</v>
      </c>
      <c r="L10" s="31" t="s">
        <v>121</v>
      </c>
      <c r="M10" s="40" t="s">
        <v>114</v>
      </c>
      <c r="N10" s="31">
        <f t="shared" si="0"/>
        <v>9</v>
      </c>
      <c r="O10" s="31" t="s">
        <v>91</v>
      </c>
      <c r="P10" s="31" t="s">
        <v>116</v>
      </c>
      <c r="Q10" s="31">
        <f t="shared" si="1"/>
        <v>-23</v>
      </c>
      <c r="R10" s="2"/>
      <c r="S10" s="2">
        <v>7</v>
      </c>
      <c r="T10" s="2" t="s">
        <v>29</v>
      </c>
      <c r="U10" s="2" t="str">
        <f t="shared" si="2"/>
        <v>第7位 ALGEMMA&lt;br&gt;</v>
      </c>
      <c r="V10" s="2"/>
      <c r="W10" s="2"/>
      <c r="X10" s="2"/>
      <c r="Y10" s="2"/>
      <c r="Z10" s="2"/>
      <c r="AA10" s="2"/>
    </row>
    <row r="11" ht="61.5" customHeight="1" spans="1:27">
      <c r="A11" s="33">
        <v>5</v>
      </c>
      <c r="B11" s="37" t="s">
        <v>73</v>
      </c>
      <c r="C11" s="31" t="s">
        <v>122</v>
      </c>
      <c r="D11" s="31" t="s">
        <v>28</v>
      </c>
      <c r="E11" s="31" t="s">
        <v>10</v>
      </c>
      <c r="F11" s="31" t="s">
        <v>51</v>
      </c>
      <c r="G11" s="31" t="s">
        <v>16</v>
      </c>
      <c r="H11" s="31" t="s">
        <v>123</v>
      </c>
      <c r="I11" s="31" t="s">
        <v>124</v>
      </c>
      <c r="J11" s="29"/>
      <c r="K11" s="42" t="s">
        <v>16</v>
      </c>
      <c r="L11" s="50" t="s">
        <v>83</v>
      </c>
      <c r="M11" s="40" t="s">
        <v>115</v>
      </c>
      <c r="N11" s="31">
        <f t="shared" si="0"/>
        <v>9</v>
      </c>
      <c r="O11" s="31" t="s">
        <v>125</v>
      </c>
      <c r="P11" s="31" t="s">
        <v>126</v>
      </c>
      <c r="Q11" s="31">
        <f t="shared" si="1"/>
        <v>7</v>
      </c>
      <c r="R11" s="2"/>
      <c r="S11" s="2">
        <v>8</v>
      </c>
      <c r="T11" s="2" t="s">
        <v>24</v>
      </c>
      <c r="U11" s="2" t="str">
        <f t="shared" si="2"/>
        <v>第8位 Pachuca&lt;br&gt;</v>
      </c>
      <c r="V11" s="2"/>
      <c r="W11" s="2"/>
      <c r="X11" s="2"/>
      <c r="Y11" s="2"/>
      <c r="Z11" s="2"/>
      <c r="AA11" s="2"/>
    </row>
    <row r="12" ht="61.5" customHeight="1" spans="1:27">
      <c r="A12" s="33">
        <v>3</v>
      </c>
      <c r="B12" s="25" t="s">
        <v>17</v>
      </c>
      <c r="C12" s="31" t="s">
        <v>127</v>
      </c>
      <c r="D12" s="31" t="s">
        <v>28</v>
      </c>
      <c r="E12" s="31" t="s">
        <v>53</v>
      </c>
      <c r="F12" s="31" t="s">
        <v>37</v>
      </c>
      <c r="G12" s="31" t="s">
        <v>59</v>
      </c>
      <c r="H12" s="31" t="s">
        <v>67</v>
      </c>
      <c r="I12" s="31" t="s">
        <v>45</v>
      </c>
      <c r="J12" s="31" t="s">
        <v>34</v>
      </c>
      <c r="K12" s="29"/>
      <c r="L12" s="31" t="s">
        <v>40</v>
      </c>
      <c r="M12" s="40" t="s">
        <v>128</v>
      </c>
      <c r="N12" s="31">
        <f t="shared" si="0"/>
        <v>9</v>
      </c>
      <c r="O12" s="31" t="s">
        <v>129</v>
      </c>
      <c r="P12" s="31" t="s">
        <v>125</v>
      </c>
      <c r="Q12" s="31">
        <f t="shared" si="1"/>
        <v>21</v>
      </c>
      <c r="R12" s="2"/>
      <c r="S12" s="2">
        <v>9</v>
      </c>
      <c r="T12" s="2" t="s">
        <v>72</v>
      </c>
      <c r="U12" s="2" t="str">
        <f t="shared" si="2"/>
        <v>第9位 los cluza &lt;br&gt;</v>
      </c>
      <c r="V12" s="2"/>
      <c r="W12" s="2"/>
      <c r="X12" s="2"/>
      <c r="Y12" s="2"/>
      <c r="Z12" s="2"/>
      <c r="AA12" s="2"/>
    </row>
    <row r="13" ht="61.5" customHeight="1" spans="1:26">
      <c r="A13" s="33">
        <v>1</v>
      </c>
      <c r="B13" s="37" t="s">
        <v>87</v>
      </c>
      <c r="C13" s="31" t="s">
        <v>34</v>
      </c>
      <c r="D13" s="31" t="s">
        <v>46</v>
      </c>
      <c r="E13" s="31" t="s">
        <v>47</v>
      </c>
      <c r="F13" s="31" t="s">
        <v>69</v>
      </c>
      <c r="G13" s="31" t="s">
        <v>130</v>
      </c>
      <c r="H13" s="31" t="s">
        <v>131</v>
      </c>
      <c r="I13" s="31" t="s">
        <v>64</v>
      </c>
      <c r="J13" s="31" t="s">
        <v>127</v>
      </c>
      <c r="K13" s="31" t="s">
        <v>132</v>
      </c>
      <c r="L13" s="29"/>
      <c r="M13" s="40" t="s">
        <v>133</v>
      </c>
      <c r="N13" s="31">
        <f t="shared" si="0"/>
        <v>9</v>
      </c>
      <c r="O13" s="31" t="s">
        <v>134</v>
      </c>
      <c r="P13" s="31" t="s">
        <v>135</v>
      </c>
      <c r="Q13" s="31">
        <f t="shared" si="1"/>
        <v>62</v>
      </c>
      <c r="R13" s="2"/>
      <c r="S13" s="2">
        <v>10</v>
      </c>
      <c r="T13" s="2" t="s">
        <v>19</v>
      </c>
      <c r="U13" s="2" t="str">
        <f t="shared" si="2"/>
        <v>第10位 IKUSAGA FC&lt;br&gt;</v>
      </c>
      <c r="V13" s="2"/>
      <c r="W13" s="2"/>
      <c r="X13" s="2"/>
      <c r="Y13" s="2"/>
      <c r="Z13" s="2"/>
    </row>
    <row r="14" ht="16.5" customHeight="1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08661417322835" right="0.708661417322835" top="0.748031496062992" bottom="0.748031496062992" header="0" footer="0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Normal="100" zoomScaleSheetLayoutView="100" workbookViewId="0">
      <selection activeCell="J9" sqref="J9"/>
    </sheetView>
  </sheetViews>
  <sheetFormatPr defaultColWidth="11.25" defaultRowHeight="15" customHeight="1"/>
  <cols>
    <col min="1" max="1" width="5" style="17" customWidth="1"/>
    <col min="2" max="2" width="9" style="17" customWidth="1"/>
    <col min="3" max="3" width="9.875" style="17" customWidth="1"/>
    <col min="4" max="12" width="4.625" style="17" customWidth="1"/>
    <col min="13" max="13" width="6.375" style="17" customWidth="1"/>
    <col min="14" max="26" width="9" style="17" customWidth="1"/>
    <col min="27" max="16384" width="11.25" style="17"/>
  </cols>
  <sheetData>
    <row r="1" customHeight="1" spans="1:26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customHeight="1" spans="1:26">
      <c r="A2" s="18" t="s">
        <v>136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customHeight="1" spans="1:26">
      <c r="A3" s="19" t="s">
        <v>71</v>
      </c>
      <c r="B3" s="19" t="s">
        <v>137</v>
      </c>
      <c r="C3" s="19" t="s">
        <v>138</v>
      </c>
      <c r="D3" s="19" t="s">
        <v>139</v>
      </c>
      <c r="E3" s="19" t="s">
        <v>140</v>
      </c>
      <c r="F3" s="19" t="s">
        <v>141</v>
      </c>
      <c r="G3" s="19" t="s">
        <v>142</v>
      </c>
      <c r="H3" s="19" t="s">
        <v>143</v>
      </c>
      <c r="I3" s="19" t="s">
        <v>144</v>
      </c>
      <c r="J3" s="19" t="s">
        <v>145</v>
      </c>
      <c r="K3" s="19" t="s">
        <v>146</v>
      </c>
      <c r="L3" s="19" t="s">
        <v>147</v>
      </c>
      <c r="M3" s="19" t="s">
        <v>148</v>
      </c>
      <c r="N3" s="21"/>
      <c r="O3" s="21" t="s">
        <v>149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customHeight="1" spans="1:26">
      <c r="A4" s="20">
        <f>RANK(M4,$M$4:$M$120,0)</f>
        <v>1</v>
      </c>
      <c r="B4" s="20" t="s">
        <v>150</v>
      </c>
      <c r="C4" s="20" t="s">
        <v>31</v>
      </c>
      <c r="D4" s="20">
        <v>0</v>
      </c>
      <c r="E4" s="20">
        <v>7</v>
      </c>
      <c r="F4" s="20">
        <v>2</v>
      </c>
      <c r="G4" s="20">
        <v>2</v>
      </c>
      <c r="H4" s="20">
        <v>3</v>
      </c>
      <c r="I4" s="20">
        <v>3</v>
      </c>
      <c r="J4" s="20">
        <v>2</v>
      </c>
      <c r="K4" s="20">
        <v>5</v>
      </c>
      <c r="L4" s="20">
        <v>2</v>
      </c>
      <c r="M4" s="20">
        <f>D4+E4+F4+G4+H4+I4+J4+K4+L4</f>
        <v>26</v>
      </c>
      <c r="N4" s="21"/>
      <c r="O4" s="21" t="str">
        <f t="shared" ref="O4:O13" si="0">"第"&amp;A4&amp;"位: "&amp;B4&amp;" ("&amp;C4&amp;") "&amp;M4&amp;"点"</f>
        <v>第1位: 根田　峻輔 (ジオックス大和) 26点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customHeight="1" spans="1:26">
      <c r="A5" s="20">
        <f>RANK(M5,$M$4:$M$120,0)</f>
        <v>2</v>
      </c>
      <c r="B5" s="10" t="s">
        <v>151</v>
      </c>
      <c r="C5" s="20" t="s">
        <v>17</v>
      </c>
      <c r="D5" s="10">
        <v>2</v>
      </c>
      <c r="E5" s="10">
        <v>1</v>
      </c>
      <c r="F5" s="10">
        <v>1</v>
      </c>
      <c r="G5" s="10">
        <v>1</v>
      </c>
      <c r="H5" s="10">
        <v>0</v>
      </c>
      <c r="I5" s="10">
        <v>0</v>
      </c>
      <c r="J5" s="10">
        <v>1</v>
      </c>
      <c r="K5" s="10">
        <v>6</v>
      </c>
      <c r="L5" s="10">
        <v>4</v>
      </c>
      <c r="M5" s="20">
        <f>D5+E5+F5+G5+H5+I5+J5+K5+L5</f>
        <v>16</v>
      </c>
      <c r="N5" s="21"/>
      <c r="O5" s="21" t="str">
        <f t="shared" si="0"/>
        <v>第2位: 岩本　涼太 (油少なめ) 16点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customHeight="1" spans="1:26">
      <c r="A6" s="20">
        <f>RANK(M6,$M$4:$M$120,0)</f>
        <v>3</v>
      </c>
      <c r="B6" s="10" t="s">
        <v>152</v>
      </c>
      <c r="C6" s="10" t="s">
        <v>17</v>
      </c>
      <c r="D6" s="10">
        <v>2</v>
      </c>
      <c r="E6" s="10">
        <v>2</v>
      </c>
      <c r="F6" s="10">
        <v>2</v>
      </c>
      <c r="G6" s="10">
        <v>2</v>
      </c>
      <c r="H6" s="10">
        <v>0</v>
      </c>
      <c r="I6" s="10">
        <v>1</v>
      </c>
      <c r="J6" s="10">
        <v>1</v>
      </c>
      <c r="K6" s="10">
        <v>4</v>
      </c>
      <c r="L6" s="10">
        <v>0</v>
      </c>
      <c r="M6" s="20">
        <f>D6+E6+F6+G6+H6+I6+J6+K6+L6</f>
        <v>14</v>
      </c>
      <c r="N6" s="21"/>
      <c r="O6" s="21" t="str">
        <f t="shared" si="0"/>
        <v>第3位: 時田　悠志 (油少なめ) 14点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customHeight="1" spans="1:26">
      <c r="A7" s="20">
        <f>RANK(M7,$M$4:$M$120,0)</f>
        <v>3</v>
      </c>
      <c r="B7" s="10" t="s">
        <v>153</v>
      </c>
      <c r="C7" s="20" t="s">
        <v>31</v>
      </c>
      <c r="D7" s="10">
        <v>0</v>
      </c>
      <c r="E7" s="10">
        <v>7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  <c r="K7" s="10">
        <v>2</v>
      </c>
      <c r="L7" s="10">
        <v>1</v>
      </c>
      <c r="M7" s="20">
        <f>D7+E7+F7+G7+H7+I7+J7+K7+L7</f>
        <v>14</v>
      </c>
      <c r="N7" s="21"/>
      <c r="O7" s="21" t="str">
        <f t="shared" si="0"/>
        <v>第3位: 丸山　和馬 (ジオックス大和) 14点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customHeight="1" spans="1:26">
      <c r="A8" s="20">
        <f>RANK(M8,$M$4:$M$120,0)</f>
        <v>5</v>
      </c>
      <c r="B8" s="10" t="s">
        <v>154</v>
      </c>
      <c r="C8" s="10" t="s">
        <v>11</v>
      </c>
      <c r="D8" s="10">
        <v>2</v>
      </c>
      <c r="E8" s="10">
        <v>0</v>
      </c>
      <c r="F8" s="10">
        <v>1</v>
      </c>
      <c r="G8" s="10">
        <v>2</v>
      </c>
      <c r="H8" s="10">
        <v>2</v>
      </c>
      <c r="I8" s="10">
        <v>1</v>
      </c>
      <c r="J8" s="10">
        <v>1</v>
      </c>
      <c r="K8" s="10">
        <v>0</v>
      </c>
      <c r="L8" s="10">
        <v>3</v>
      </c>
      <c r="M8" s="20">
        <f>D8+E8+F8+G8+H8+I8+J8+K8+L8</f>
        <v>12</v>
      </c>
      <c r="N8" s="21"/>
      <c r="O8" s="21" t="str">
        <f t="shared" si="0"/>
        <v>第5位: 菅谷　昇鷹 (FC旭) 12点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customHeight="1" spans="1:26">
      <c r="A9" s="20">
        <f>RANK(M9,$M$4:$M$120,0)</f>
        <v>6</v>
      </c>
      <c r="B9" s="10" t="s">
        <v>155</v>
      </c>
      <c r="C9" s="10" t="s">
        <v>9</v>
      </c>
      <c r="D9" s="10">
        <v>3</v>
      </c>
      <c r="E9" s="10">
        <v>1</v>
      </c>
      <c r="F9" s="10">
        <v>0</v>
      </c>
      <c r="G9" s="10">
        <v>1</v>
      </c>
      <c r="H9" s="10">
        <v>0</v>
      </c>
      <c r="I9" s="10">
        <v>3</v>
      </c>
      <c r="J9" s="10">
        <v>0</v>
      </c>
      <c r="K9" s="10">
        <v>0</v>
      </c>
      <c r="L9" s="10">
        <v>3</v>
      </c>
      <c r="M9" s="20">
        <f>D9+E9+F9+G9+H9+I9+J9+K9+L9</f>
        <v>11</v>
      </c>
      <c r="N9" s="21"/>
      <c r="O9" s="21" t="str">
        <f t="shared" si="0"/>
        <v>第6位: 土田　健二 (カメムシ FC) 11点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customHeight="1" spans="1:26">
      <c r="A10" s="20">
        <f>RANK(M10,$M$4:$M$120,0)</f>
        <v>7</v>
      </c>
      <c r="B10" s="10" t="s">
        <v>156</v>
      </c>
      <c r="C10" s="10" t="s">
        <v>24</v>
      </c>
      <c r="D10" s="10">
        <v>1</v>
      </c>
      <c r="E10" s="10">
        <v>0</v>
      </c>
      <c r="F10" s="10">
        <v>1</v>
      </c>
      <c r="G10" s="10">
        <v>1</v>
      </c>
      <c r="H10" s="10">
        <v>1</v>
      </c>
      <c r="I10" s="10">
        <v>3</v>
      </c>
      <c r="J10" s="10">
        <v>1</v>
      </c>
      <c r="K10" s="10">
        <v>0</v>
      </c>
      <c r="L10" s="10">
        <v>1</v>
      </c>
      <c r="M10" s="20">
        <f>D10+E10+F10+G10+H10+I10+J10+K10+L10</f>
        <v>9</v>
      </c>
      <c r="N10" s="21"/>
      <c r="O10" s="21" t="str">
        <f t="shared" si="0"/>
        <v>第7位: 會田　莞汰 (Pachuca) 9点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customHeight="1" spans="1:26">
      <c r="A11" s="20">
        <f>RANK(M11,$M$4:$M$120,0)</f>
        <v>8</v>
      </c>
      <c r="B11" s="10" t="s">
        <v>157</v>
      </c>
      <c r="C11" s="10" t="s">
        <v>13</v>
      </c>
      <c r="D11" s="10">
        <v>2</v>
      </c>
      <c r="E11" s="10">
        <v>0</v>
      </c>
      <c r="F11" s="10">
        <v>0</v>
      </c>
      <c r="G11" s="10">
        <v>0</v>
      </c>
      <c r="H11" s="10">
        <v>1</v>
      </c>
      <c r="I11" s="10">
        <v>4</v>
      </c>
      <c r="J11" s="10">
        <v>1</v>
      </c>
      <c r="K11" s="10">
        <v>0</v>
      </c>
      <c r="L11" s="10">
        <v>0</v>
      </c>
      <c r="M11" s="20">
        <f>D11+E11+F11+G11+H11+I11+J11+K11+L11</f>
        <v>8</v>
      </c>
      <c r="N11" s="21"/>
      <c r="O11" s="21" t="str">
        <f t="shared" si="0"/>
        <v>第8位: 中村　哉太 (なんでやねん) 8点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customHeight="1" spans="1:26">
      <c r="A12" s="20">
        <f>RANK(M12,$M$4:$M$120,0)</f>
        <v>8</v>
      </c>
      <c r="B12" s="10" t="s">
        <v>158</v>
      </c>
      <c r="C12" s="10" t="s">
        <v>31</v>
      </c>
      <c r="D12" s="10">
        <v>0</v>
      </c>
      <c r="E12" s="10">
        <v>1</v>
      </c>
      <c r="F12" s="10">
        <v>0</v>
      </c>
      <c r="G12" s="10">
        <v>1</v>
      </c>
      <c r="H12" s="10">
        <v>0</v>
      </c>
      <c r="I12" s="10">
        <v>2</v>
      </c>
      <c r="J12" s="10">
        <v>1</v>
      </c>
      <c r="K12" s="10">
        <v>1</v>
      </c>
      <c r="L12" s="10">
        <v>2</v>
      </c>
      <c r="M12" s="20">
        <f>D12+E12+F12+G12+H12+I12+J12+K12+L12</f>
        <v>8</v>
      </c>
      <c r="N12" s="21"/>
      <c r="O12" s="21" t="str">
        <f t="shared" si="0"/>
        <v>第8位: 杉浦　尚央 (ジオックス大和) 8点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customHeight="1" spans="1:26">
      <c r="A13" s="20">
        <f>RANK(M13,$M$4:$M$120,0)</f>
        <v>10</v>
      </c>
      <c r="B13" s="10" t="s">
        <v>159</v>
      </c>
      <c r="C13" s="10" t="s">
        <v>24</v>
      </c>
      <c r="D13" s="10">
        <v>3</v>
      </c>
      <c r="E13" s="10">
        <v>0</v>
      </c>
      <c r="F13" s="10">
        <v>0</v>
      </c>
      <c r="G13" s="10">
        <v>1</v>
      </c>
      <c r="H13" s="10">
        <v>2</v>
      </c>
      <c r="I13" s="10">
        <v>0</v>
      </c>
      <c r="J13" s="10">
        <v>0</v>
      </c>
      <c r="K13" s="10">
        <v>0</v>
      </c>
      <c r="L13" s="10">
        <v>0</v>
      </c>
      <c r="M13" s="20">
        <f>D13+E13+F13+G13+H13+I13+J13+K13+L13</f>
        <v>6</v>
      </c>
      <c r="N13" s="21"/>
      <c r="O13" s="21" t="str">
        <f t="shared" si="0"/>
        <v>第10位: 伊藤　陸 (Pachuca) 6点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customHeight="1" spans="1:26">
      <c r="A14" s="20">
        <f>RANK(M14,$M$4:$M$120,0)</f>
        <v>10</v>
      </c>
      <c r="B14" s="10" t="s">
        <v>160</v>
      </c>
      <c r="C14" s="10" t="s">
        <v>11</v>
      </c>
      <c r="D14" s="10">
        <v>1</v>
      </c>
      <c r="E14" s="10">
        <v>1</v>
      </c>
      <c r="F14" s="10">
        <v>1</v>
      </c>
      <c r="G14" s="10">
        <v>0</v>
      </c>
      <c r="H14" s="10">
        <v>0</v>
      </c>
      <c r="I14" s="10">
        <v>0</v>
      </c>
      <c r="J14" s="10">
        <v>3</v>
      </c>
      <c r="K14" s="10">
        <v>0</v>
      </c>
      <c r="L14" s="10">
        <v>0</v>
      </c>
      <c r="M14" s="20">
        <f>D14+E14+F14+G14+H14+I14+J14+K14+L14</f>
        <v>6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customHeight="1" spans="1:26">
      <c r="A15" s="20">
        <f>RANK(M15,$M$4:$M$120,0)</f>
        <v>10</v>
      </c>
      <c r="B15" s="10" t="s">
        <v>161</v>
      </c>
      <c r="C15" s="10" t="s">
        <v>24</v>
      </c>
      <c r="D15" s="10">
        <v>0</v>
      </c>
      <c r="E15" s="10">
        <v>0</v>
      </c>
      <c r="F15" s="10">
        <v>1</v>
      </c>
      <c r="G15" s="10">
        <v>1</v>
      </c>
      <c r="H15" s="10">
        <v>3</v>
      </c>
      <c r="I15" s="10">
        <v>0</v>
      </c>
      <c r="J15" s="10">
        <v>0</v>
      </c>
      <c r="K15" s="10">
        <v>0</v>
      </c>
      <c r="L15" s="10">
        <v>1</v>
      </c>
      <c r="M15" s="20">
        <f>D15+E15+F15+G15+H15+I15+J15+K15+L15</f>
        <v>6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customHeight="1" spans="1:26">
      <c r="A16" s="20">
        <f>RANK(M16,$M$4:$M$120,0)</f>
        <v>10</v>
      </c>
      <c r="B16" s="10" t="s">
        <v>162</v>
      </c>
      <c r="C16" s="10" t="s">
        <v>11</v>
      </c>
      <c r="D16" s="10">
        <v>0</v>
      </c>
      <c r="E16" s="10">
        <v>0</v>
      </c>
      <c r="F16" s="10">
        <v>0</v>
      </c>
      <c r="G16" s="10">
        <v>0</v>
      </c>
      <c r="H16" s="10">
        <v>3</v>
      </c>
      <c r="I16" s="10">
        <v>0</v>
      </c>
      <c r="J16" s="10">
        <v>1</v>
      </c>
      <c r="K16" s="10">
        <v>1</v>
      </c>
      <c r="L16" s="10">
        <v>1</v>
      </c>
      <c r="M16" s="20">
        <f>D16+E16+F16+G16+H16+I16+J16+K16+L16</f>
        <v>6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customHeight="1" spans="1:26">
      <c r="A17" s="20">
        <f>RANK(M17,$M$4:$M$120,0)</f>
        <v>10</v>
      </c>
      <c r="B17" s="10" t="s">
        <v>163</v>
      </c>
      <c r="C17" s="10" t="s">
        <v>17</v>
      </c>
      <c r="D17" s="10">
        <v>0</v>
      </c>
      <c r="E17" s="10">
        <v>0</v>
      </c>
      <c r="F17" s="10">
        <v>0</v>
      </c>
      <c r="G17" s="10">
        <v>0</v>
      </c>
      <c r="H17" s="10">
        <v>3</v>
      </c>
      <c r="I17" s="10">
        <v>0</v>
      </c>
      <c r="J17" s="10">
        <v>0</v>
      </c>
      <c r="K17" s="10">
        <v>1</v>
      </c>
      <c r="L17" s="10">
        <v>2</v>
      </c>
      <c r="M17" s="20">
        <f>D17+E17+F17+G17+H17+I17+J17+K17+L17</f>
        <v>6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customHeight="1" spans="1:26">
      <c r="A18" s="20">
        <f>RANK(M18,$M$4:$M$120,0)</f>
        <v>10</v>
      </c>
      <c r="B18" s="10" t="s">
        <v>164</v>
      </c>
      <c r="C18" s="10" t="s">
        <v>31</v>
      </c>
      <c r="D18" s="10">
        <v>0</v>
      </c>
      <c r="E18" s="10">
        <v>2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2</v>
      </c>
      <c r="L18" s="10">
        <v>1</v>
      </c>
      <c r="M18" s="20">
        <f>D18+E18+F18+G18+H18+I18+J18+K18+L18</f>
        <v>6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customHeight="1" spans="1:26">
      <c r="A19" s="20">
        <f>RANK(M19,$M$4:$M$120,0)</f>
        <v>16</v>
      </c>
      <c r="B19" s="10" t="s">
        <v>165</v>
      </c>
      <c r="C19" s="10" t="s">
        <v>13</v>
      </c>
      <c r="D19" s="10">
        <v>2</v>
      </c>
      <c r="E19" s="10">
        <v>0</v>
      </c>
      <c r="F19" s="10">
        <v>0</v>
      </c>
      <c r="G19" s="10">
        <v>0</v>
      </c>
      <c r="H19" s="10">
        <v>3</v>
      </c>
      <c r="I19" s="10">
        <v>0</v>
      </c>
      <c r="J19" s="10">
        <v>0</v>
      </c>
      <c r="K19" s="10">
        <v>0</v>
      </c>
      <c r="L19" s="10">
        <v>0</v>
      </c>
      <c r="M19" s="20">
        <f>D19+E19+F19+G19+H19+I19+J19+K19+L19</f>
        <v>5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customHeight="1" spans="1:26">
      <c r="A20" s="20">
        <f>RANK(M20,$M$4:$M$120,0)</f>
        <v>16</v>
      </c>
      <c r="B20" s="10" t="s">
        <v>166</v>
      </c>
      <c r="C20" s="10" t="s">
        <v>19</v>
      </c>
      <c r="D20" s="10">
        <v>1</v>
      </c>
      <c r="E20" s="10">
        <v>0</v>
      </c>
      <c r="F20" s="10">
        <v>2</v>
      </c>
      <c r="G20" s="10">
        <v>0</v>
      </c>
      <c r="H20" s="10">
        <v>1</v>
      </c>
      <c r="I20" s="10">
        <v>0</v>
      </c>
      <c r="J20" s="10">
        <v>1</v>
      </c>
      <c r="K20" s="10">
        <v>0</v>
      </c>
      <c r="L20" s="10">
        <v>0</v>
      </c>
      <c r="M20" s="20">
        <f>D20+E20+F20+G20+H20+I20+J20+K20+L20</f>
        <v>5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customHeight="1" spans="1:26">
      <c r="A21" s="20">
        <f>RANK(M21,$M$4:$M$120,0)</f>
        <v>16</v>
      </c>
      <c r="B21" s="10" t="s">
        <v>167</v>
      </c>
      <c r="C21" s="10" t="s">
        <v>15</v>
      </c>
      <c r="D21" s="10">
        <v>0</v>
      </c>
      <c r="E21" s="10">
        <v>0</v>
      </c>
      <c r="F21" s="10">
        <v>0</v>
      </c>
      <c r="G21" s="10">
        <v>4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20">
        <f>D21+E21+F21+G21+H21+I21+J21+K21+L21</f>
        <v>5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customHeight="1" spans="1:26">
      <c r="A22" s="20">
        <f>RANK(M22,$M$4:$M$120,0)</f>
        <v>16</v>
      </c>
      <c r="B22" s="10" t="s">
        <v>168</v>
      </c>
      <c r="C22" s="10" t="s">
        <v>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2</v>
      </c>
      <c r="J22" s="10">
        <v>0</v>
      </c>
      <c r="K22" s="10">
        <v>3</v>
      </c>
      <c r="L22" s="10">
        <v>0</v>
      </c>
      <c r="M22" s="20">
        <f>D22+E22+F22+G22+H22+I22+J22+K22+L22</f>
        <v>5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customHeight="1" spans="1:26">
      <c r="A23" s="20">
        <f>RANK(M23,$M$4:$M$120,0)</f>
        <v>16</v>
      </c>
      <c r="B23" s="10" t="s">
        <v>169</v>
      </c>
      <c r="C23" s="10" t="s">
        <v>15</v>
      </c>
      <c r="D23" s="10">
        <v>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3</v>
      </c>
      <c r="L23" s="10">
        <v>0</v>
      </c>
      <c r="M23" s="20">
        <f>D23+E23+F23+G23+H23+I23+J23+K23+L23</f>
        <v>5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customHeight="1" spans="1:26">
      <c r="A24" s="20">
        <f>RANK(M24,$M$4:$M$120,0)</f>
        <v>16</v>
      </c>
      <c r="B24" s="10" t="s">
        <v>170</v>
      </c>
      <c r="C24" s="10" t="s">
        <v>31</v>
      </c>
      <c r="D24" s="10">
        <v>0</v>
      </c>
      <c r="E24" s="10">
        <v>1</v>
      </c>
      <c r="F24" s="10">
        <v>0</v>
      </c>
      <c r="G24" s="10">
        <v>3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20">
        <f>D24+E24+F24+G24+H24+I24+J24+K24+L24</f>
        <v>5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customHeight="1" spans="1:26">
      <c r="A25" s="20">
        <f>RANK(M25,$M$4:$M$120,0)</f>
        <v>16</v>
      </c>
      <c r="B25" s="10" t="s">
        <v>171</v>
      </c>
      <c r="C25" s="10" t="s">
        <v>31</v>
      </c>
      <c r="D25" s="10">
        <v>0</v>
      </c>
      <c r="E25" s="10">
        <v>2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0</v>
      </c>
      <c r="L25" s="10">
        <v>1</v>
      </c>
      <c r="M25" s="20">
        <f>D25+E25+F25+G25+H25+I25+J25+K25+L25</f>
        <v>5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customHeight="1" spans="1:26">
      <c r="A26" s="20">
        <f>RANK(M26,$M$4:$M$120,0)</f>
        <v>16</v>
      </c>
      <c r="B26" s="10" t="s">
        <v>172</v>
      </c>
      <c r="C26" s="10" t="s">
        <v>17</v>
      </c>
      <c r="D26" s="10">
        <v>0</v>
      </c>
      <c r="E26" s="10">
        <v>0</v>
      </c>
      <c r="F26" s="10">
        <v>0</v>
      </c>
      <c r="G26" s="10">
        <v>0</v>
      </c>
      <c r="H26" s="10">
        <v>1</v>
      </c>
      <c r="I26" s="10">
        <v>2</v>
      </c>
      <c r="J26" s="10">
        <v>0</v>
      </c>
      <c r="K26" s="10">
        <v>1</v>
      </c>
      <c r="L26" s="10">
        <v>1</v>
      </c>
      <c r="M26" s="20">
        <f>D26+E26+F26+G26+H26+I26+J26+K26+L26</f>
        <v>5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customHeight="1" spans="1:26">
      <c r="A27" s="20">
        <f>RANK(M27,$M$4:$M$120,0)</f>
        <v>16</v>
      </c>
      <c r="B27" s="10" t="s">
        <v>173</v>
      </c>
      <c r="C27" s="10" t="s">
        <v>31</v>
      </c>
      <c r="D27" s="10">
        <v>0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2</v>
      </c>
      <c r="M27" s="20">
        <f>D27+E27+F27+G27+H27+I27+J27+K27+L27</f>
        <v>5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customHeight="1" spans="1:26">
      <c r="A28" s="20">
        <f>RANK(M28,$M$4:$M$120,0)</f>
        <v>25</v>
      </c>
      <c r="B28" s="10" t="s">
        <v>174</v>
      </c>
      <c r="C28" s="10" t="s">
        <v>22</v>
      </c>
      <c r="D28" s="10">
        <v>1</v>
      </c>
      <c r="E28" s="10">
        <v>2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/>
      <c r="M28" s="20">
        <f>D28+E28+F28+G28+H28+I28+J28+K28+L28</f>
        <v>4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customHeight="1" spans="1:26">
      <c r="A29" s="20">
        <f>RANK(M29,$M$4:$M$120,0)</f>
        <v>25</v>
      </c>
      <c r="B29" s="10" t="s">
        <v>175</v>
      </c>
      <c r="C29" s="10" t="s">
        <v>13</v>
      </c>
      <c r="D29" s="10">
        <v>0</v>
      </c>
      <c r="E29" s="10">
        <v>1</v>
      </c>
      <c r="F29" s="10">
        <v>1</v>
      </c>
      <c r="G29" s="10">
        <v>1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20">
        <f>D29+E29+F29+G29+H29+I29+J29+K29+L29</f>
        <v>4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customHeight="1" spans="1:26">
      <c r="A30" s="20">
        <f>RANK(M30,$M$4:$M$120,0)</f>
        <v>25</v>
      </c>
      <c r="B30" s="10" t="s">
        <v>176</v>
      </c>
      <c r="C30" s="10" t="s">
        <v>19</v>
      </c>
      <c r="D30" s="10">
        <v>0</v>
      </c>
      <c r="E30" s="10">
        <v>0</v>
      </c>
      <c r="F30" s="10">
        <v>2</v>
      </c>
      <c r="G30" s="10">
        <v>1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20">
        <f>D30+E30+F30+G30+H30+I30+J30+K30+L30</f>
        <v>4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customHeight="1" spans="1:26">
      <c r="A31" s="20">
        <f>RANK(M31,$M$4:$M$120,0)</f>
        <v>25</v>
      </c>
      <c r="B31" s="10" t="s">
        <v>177</v>
      </c>
      <c r="C31" s="10" t="s">
        <v>24</v>
      </c>
      <c r="D31" s="10">
        <v>0</v>
      </c>
      <c r="E31" s="10">
        <v>0</v>
      </c>
      <c r="F31" s="10">
        <v>1</v>
      </c>
      <c r="G31" s="10">
        <v>1</v>
      </c>
      <c r="H31" s="10">
        <v>2</v>
      </c>
      <c r="I31" s="10">
        <v>0</v>
      </c>
      <c r="J31" s="10">
        <v>0</v>
      </c>
      <c r="K31" s="10">
        <v>0</v>
      </c>
      <c r="L31" s="10">
        <v>0</v>
      </c>
      <c r="M31" s="20">
        <f>D31+E31+F31+G31+H31+I31+J31+K31+L31</f>
        <v>4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customHeight="1" spans="1:26">
      <c r="A32" s="20">
        <f>RANK(M32,$M$4:$M$120,0)</f>
        <v>25</v>
      </c>
      <c r="B32" s="10" t="s">
        <v>178</v>
      </c>
      <c r="C32" s="10" t="s">
        <v>31</v>
      </c>
      <c r="D32" s="10">
        <v>0</v>
      </c>
      <c r="E32" s="10">
        <v>0</v>
      </c>
      <c r="F32" s="10">
        <v>1</v>
      </c>
      <c r="G32" s="10">
        <v>1</v>
      </c>
      <c r="H32" s="10">
        <v>2</v>
      </c>
      <c r="I32" s="10">
        <v>0</v>
      </c>
      <c r="J32" s="10">
        <v>0</v>
      </c>
      <c r="K32" s="10">
        <v>0</v>
      </c>
      <c r="L32" s="10">
        <v>0</v>
      </c>
      <c r="M32" s="20">
        <f>D32+E32+F32+G32+H32+I32+J32+K32+L32</f>
        <v>4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customHeight="1" spans="1:26">
      <c r="A33" s="20">
        <f>RANK(M33,$M$4:$M$120,0)</f>
        <v>25</v>
      </c>
      <c r="B33" s="10" t="s">
        <v>179</v>
      </c>
      <c r="C33" s="10" t="s">
        <v>13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4</v>
      </c>
      <c r="J33" s="10">
        <v>0</v>
      </c>
      <c r="K33" s="10">
        <v>0</v>
      </c>
      <c r="L33" s="10">
        <v>0</v>
      </c>
      <c r="M33" s="20">
        <f>D33+E33+F33+G33+H33+I33+J33+K33+L33</f>
        <v>4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customHeight="1" spans="1:26">
      <c r="A34" s="20">
        <f>RANK(M34,$M$4:$M$120,0)</f>
        <v>25</v>
      </c>
      <c r="B34" s="10" t="s">
        <v>180</v>
      </c>
      <c r="C34" s="10" t="s">
        <v>29</v>
      </c>
      <c r="D34" s="10">
        <v>0</v>
      </c>
      <c r="E34" s="10">
        <v>0</v>
      </c>
      <c r="F34" s="10">
        <v>0</v>
      </c>
      <c r="G34" s="10">
        <v>1</v>
      </c>
      <c r="H34" s="10">
        <v>0</v>
      </c>
      <c r="I34" s="10">
        <v>0</v>
      </c>
      <c r="J34" s="10">
        <v>3</v>
      </c>
      <c r="K34" s="10">
        <v>0</v>
      </c>
      <c r="L34" s="10">
        <v>0</v>
      </c>
      <c r="M34" s="20">
        <f>D34+E34+F34+G34+H34+I34+J34+K34+L34</f>
        <v>4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customHeight="1" spans="1:26">
      <c r="A35" s="20">
        <f>RANK(M35,$M$4:$M$120,0)</f>
        <v>25</v>
      </c>
      <c r="B35" s="10" t="s">
        <v>181</v>
      </c>
      <c r="C35" s="10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4</v>
      </c>
      <c r="K35" s="10">
        <v>0</v>
      </c>
      <c r="L35" s="10">
        <v>0</v>
      </c>
      <c r="M35" s="20">
        <f>D35+E35+F35+G35+H35+I35+J35+K35+L35</f>
        <v>4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customHeight="1" spans="1:26">
      <c r="A36" s="20">
        <f>RANK(M36,$M$4:$M$120,0)</f>
        <v>33</v>
      </c>
      <c r="B36" s="10" t="s">
        <v>182</v>
      </c>
      <c r="C36" s="10" t="s">
        <v>9</v>
      </c>
      <c r="D36" s="10">
        <v>0</v>
      </c>
      <c r="E36" s="10">
        <v>2</v>
      </c>
      <c r="F36" s="10">
        <v>0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20">
        <f>D36+E36+F36+G36+H36+I36+J36+K36+L36</f>
        <v>3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customHeight="1" spans="1:26">
      <c r="A37" s="20">
        <f>RANK(M37,$M$4:$M$120,0)</f>
        <v>33</v>
      </c>
      <c r="B37" s="10" t="s">
        <v>183</v>
      </c>
      <c r="C37" s="10" t="s">
        <v>9</v>
      </c>
      <c r="D37" s="10">
        <v>1</v>
      </c>
      <c r="E37" s="10">
        <v>0</v>
      </c>
      <c r="F37" s="10">
        <v>0</v>
      </c>
      <c r="G37" s="10">
        <v>0</v>
      </c>
      <c r="H37" s="10">
        <v>1</v>
      </c>
      <c r="I37" s="10">
        <v>0</v>
      </c>
      <c r="J37" s="10">
        <v>1</v>
      </c>
      <c r="K37" s="10">
        <v>0</v>
      </c>
      <c r="L37" s="10">
        <v>0</v>
      </c>
      <c r="M37" s="20">
        <f>D37+E37+F37+G37+H37+I37+J37+K37+L37</f>
        <v>3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customHeight="1" spans="1:26">
      <c r="A38" s="20">
        <f>RANK(M38,$M$4:$M$120,0)</f>
        <v>33</v>
      </c>
      <c r="B38" s="10" t="s">
        <v>184</v>
      </c>
      <c r="C38" s="10" t="s">
        <v>11</v>
      </c>
      <c r="D38" s="10">
        <v>1</v>
      </c>
      <c r="E38" s="10">
        <v>0</v>
      </c>
      <c r="F38" s="10">
        <v>0</v>
      </c>
      <c r="G38" s="10">
        <v>2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20">
        <f>D38+E38+F38+G38+H38+I38+J38+K38+L38</f>
        <v>3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customHeight="1" spans="1:26">
      <c r="A39" s="20">
        <f>RANK(M39,$M$4:$M$120,0)</f>
        <v>33</v>
      </c>
      <c r="B39" s="10" t="s">
        <v>185</v>
      </c>
      <c r="C39" s="10" t="s">
        <v>29</v>
      </c>
      <c r="D39" s="10">
        <v>0</v>
      </c>
      <c r="E39" s="10">
        <v>0</v>
      </c>
      <c r="F39" s="10">
        <v>0</v>
      </c>
      <c r="G39" s="10">
        <v>3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20">
        <f>D39+E39+F39+G39+H39+I39+J39+K39+L39</f>
        <v>3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customHeight="1" spans="1:26">
      <c r="A40" s="20">
        <f>RANK(M40,$M$4:$M$120,0)</f>
        <v>33</v>
      </c>
      <c r="B40" s="10" t="s">
        <v>186</v>
      </c>
      <c r="C40" s="10" t="s">
        <v>11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3</v>
      </c>
      <c r="J40" s="10">
        <v>0</v>
      </c>
      <c r="K40" s="10">
        <v>0</v>
      </c>
      <c r="L40" s="10">
        <v>0</v>
      </c>
      <c r="M40" s="20">
        <f>D40+E40+F40+G40+H40+I40+J40+K40+L40</f>
        <v>3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customHeight="1" spans="1:26">
      <c r="A41" s="20">
        <f>RANK(M41,$M$4:$M$120,0)</f>
        <v>33</v>
      </c>
      <c r="B41" s="10" t="s">
        <v>187</v>
      </c>
      <c r="C41" s="10" t="s">
        <v>9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3</v>
      </c>
      <c r="J41" s="10">
        <v>0</v>
      </c>
      <c r="K41" s="10">
        <v>0</v>
      </c>
      <c r="L41" s="10">
        <v>0</v>
      </c>
      <c r="M41" s="20">
        <f>D41+E41+F41+G41+H41+I41+J41+K41+L41</f>
        <v>3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customHeight="1" spans="1:26">
      <c r="A42" s="20">
        <f>RANK(M42,$M$4:$M$120,0)</f>
        <v>33</v>
      </c>
      <c r="B42" s="10" t="s">
        <v>188</v>
      </c>
      <c r="C42" s="10" t="s">
        <v>13</v>
      </c>
      <c r="D42" s="10">
        <v>0</v>
      </c>
      <c r="E42" s="10">
        <v>0</v>
      </c>
      <c r="F42" s="10">
        <v>0</v>
      </c>
      <c r="G42" s="10">
        <v>0</v>
      </c>
      <c r="H42" s="10">
        <v>2</v>
      </c>
      <c r="I42" s="10">
        <v>0</v>
      </c>
      <c r="J42" s="10">
        <v>0</v>
      </c>
      <c r="K42" s="10">
        <v>1</v>
      </c>
      <c r="L42" s="10">
        <v>0</v>
      </c>
      <c r="M42" s="20">
        <f>D42+E42+F42+G42+H42+I42+J42+K42+L42</f>
        <v>3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customHeight="1" spans="1:26">
      <c r="A43" s="20">
        <f>RANK(M43,$M$4:$M$120,0)</f>
        <v>33</v>
      </c>
      <c r="B43" s="10" t="s">
        <v>189</v>
      </c>
      <c r="C43" s="10" t="s">
        <v>11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2</v>
      </c>
      <c r="K43" s="10">
        <v>1</v>
      </c>
      <c r="L43" s="10">
        <v>0</v>
      </c>
      <c r="M43" s="20">
        <f>D43+E43+F43+G43+H43+I43+J43+K43+L43</f>
        <v>3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customHeight="1" spans="1:26">
      <c r="A44" s="20">
        <f>RANK(M44,$M$4:$M$120,0)</f>
        <v>33</v>
      </c>
      <c r="B44" s="10" t="s">
        <v>190</v>
      </c>
      <c r="C44" s="10" t="s">
        <v>15</v>
      </c>
      <c r="D44" s="10">
        <v>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2</v>
      </c>
      <c r="L44" s="10">
        <v>0</v>
      </c>
      <c r="M44" s="20">
        <f>D44+E44+F44+G44+H44+I44+J44+K44+L44</f>
        <v>3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customHeight="1" spans="1:26">
      <c r="A45" s="20">
        <f>RANK(M45,$M$4:$M$120,0)</f>
        <v>33</v>
      </c>
      <c r="B45" s="10" t="s">
        <v>191</v>
      </c>
      <c r="C45" s="10" t="s">
        <v>11</v>
      </c>
      <c r="D45" s="10">
        <v>0</v>
      </c>
      <c r="E45" s="10">
        <v>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2</v>
      </c>
      <c r="L45" s="10">
        <v>0</v>
      </c>
      <c r="M45" s="20">
        <f>D45+E45+F45+G45+H45+I45+J45+K45+L45</f>
        <v>3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customHeight="1" spans="1:26">
      <c r="A46" s="20">
        <f>RANK(M46,$M$4:$M$120,0)</f>
        <v>33</v>
      </c>
      <c r="B46" s="10" t="s">
        <v>192</v>
      </c>
      <c r="C46" s="10" t="s">
        <v>19</v>
      </c>
      <c r="D46" s="10">
        <v>0</v>
      </c>
      <c r="E46" s="10">
        <v>0</v>
      </c>
      <c r="F46" s="10">
        <v>0</v>
      </c>
      <c r="G46" s="10">
        <v>1</v>
      </c>
      <c r="H46" s="10">
        <v>1</v>
      </c>
      <c r="I46" s="10">
        <v>0</v>
      </c>
      <c r="J46" s="10">
        <v>0</v>
      </c>
      <c r="K46" s="10">
        <v>1</v>
      </c>
      <c r="L46" s="10">
        <v>0</v>
      </c>
      <c r="M46" s="20">
        <f>D46+E46+F46+G46+H46+I46+J46+K46+L46</f>
        <v>3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customHeight="1" spans="1:26">
      <c r="A47" s="20">
        <f>RANK(M47,$M$4:$M$120,0)</f>
        <v>33</v>
      </c>
      <c r="B47" s="10" t="s">
        <v>193</v>
      </c>
      <c r="C47" s="10" t="s">
        <v>19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1</v>
      </c>
      <c r="K47" s="10">
        <v>0</v>
      </c>
      <c r="L47" s="10">
        <v>1</v>
      </c>
      <c r="M47" s="20">
        <f>D47+E47+F47+G47+H47+I47+J47+K47+L47</f>
        <v>3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customHeight="1" spans="1:26">
      <c r="A48" s="20">
        <f>RANK(M48,$M$4:$M$120,0)</f>
        <v>33</v>
      </c>
      <c r="B48" s="10" t="s">
        <v>194</v>
      </c>
      <c r="C48" s="10" t="s">
        <v>15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1</v>
      </c>
      <c r="M48" s="20">
        <f>D48+E48+F48+G48+H48+I48+J48+K48+L48</f>
        <v>3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customHeight="1" spans="1:26">
      <c r="A49" s="20">
        <f>RANK(M49,$M$4:$M$120,0)</f>
        <v>33</v>
      </c>
      <c r="B49" s="10" t="s">
        <v>195</v>
      </c>
      <c r="C49" s="10" t="s">
        <v>17</v>
      </c>
      <c r="D49" s="10">
        <v>0</v>
      </c>
      <c r="E49" s="10">
        <v>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2</v>
      </c>
      <c r="M49" s="20">
        <f>D49+E49+F49+G49+H49+I49+J49+K49+L49</f>
        <v>3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customHeight="1" spans="1:26">
      <c r="A50" s="20">
        <f>RANK(M50,$M$4:$M$120,0)</f>
        <v>33</v>
      </c>
      <c r="B50" s="10" t="s">
        <v>196</v>
      </c>
      <c r="C50" s="10" t="s">
        <v>29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1</v>
      </c>
      <c r="K50" s="10">
        <v>1</v>
      </c>
      <c r="L50" s="10">
        <v>1</v>
      </c>
      <c r="M50" s="20">
        <f>D50+E50+F50+G50+H50+I50+J50+K50+L50</f>
        <v>3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customHeight="1" spans="1:26">
      <c r="A51" s="20">
        <f>RANK(M51,$M$4:$M$120,0)</f>
        <v>33</v>
      </c>
      <c r="B51" s="10" t="s">
        <v>197</v>
      </c>
      <c r="C51" s="10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1</v>
      </c>
      <c r="L51" s="10">
        <v>2</v>
      </c>
      <c r="M51" s="20">
        <f>D51+E51+F51+G51+H51+I51+J51+K51+L51</f>
        <v>3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customHeight="1" spans="1:26">
      <c r="A52" s="20">
        <f>RANK(M52,$M$4:$M$120,0)</f>
        <v>33</v>
      </c>
      <c r="B52" s="10" t="s">
        <v>198</v>
      </c>
      <c r="C52" s="10" t="s">
        <v>22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3</v>
      </c>
      <c r="M52" s="20">
        <f>D52+E52+F52+G52+H52+I52+J52+K52+L52</f>
        <v>3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customHeight="1" spans="1:26">
      <c r="A53" s="20">
        <f>RANK(M53,$M$4:$M$120,0)</f>
        <v>50</v>
      </c>
      <c r="B53" s="10" t="s">
        <v>199</v>
      </c>
      <c r="C53" s="10" t="s">
        <v>31</v>
      </c>
      <c r="D53" s="10">
        <v>0</v>
      </c>
      <c r="E53" s="10">
        <v>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20">
        <f>D53+E53+F53+G53+H53+I53+J53+K53+L53</f>
        <v>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customHeight="1" spans="1:26">
      <c r="A54" s="20">
        <f>RANK(M54,$M$4:$M$120,0)</f>
        <v>50</v>
      </c>
      <c r="B54" s="10" t="s">
        <v>200</v>
      </c>
      <c r="C54" s="10" t="s">
        <v>11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20">
        <f>D54+E54+F54+G54+H54+I54+J54+K54+L54</f>
        <v>2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customHeight="1" spans="1:26">
      <c r="A55" s="20">
        <f>RANK(M55,$M$4:$M$120,0)</f>
        <v>50</v>
      </c>
      <c r="B55" s="10" t="s">
        <v>201</v>
      </c>
      <c r="C55" s="10" t="s">
        <v>72</v>
      </c>
      <c r="D55" s="10">
        <v>0</v>
      </c>
      <c r="E55" s="10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/>
      <c r="M55" s="20">
        <f>D55+E55+F55+G55+H55+I55+J55+K55+L55</f>
        <v>2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customHeight="1" spans="1:26">
      <c r="A56" s="20">
        <f>RANK(M56,$M$4:$M$120,0)</f>
        <v>50</v>
      </c>
      <c r="B56" s="10" t="s">
        <v>202</v>
      </c>
      <c r="C56" s="10" t="s">
        <v>15</v>
      </c>
      <c r="D56" s="10">
        <v>1</v>
      </c>
      <c r="E56" s="10">
        <v>0</v>
      </c>
      <c r="F56" s="10">
        <v>0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20">
        <f>D56+E56+F56+G56+H56+I56+J56+K56+L56</f>
        <v>2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customHeight="1" spans="1:26">
      <c r="A57" s="20">
        <f>RANK(M57,$M$4:$M$120,0)</f>
        <v>50</v>
      </c>
      <c r="B57" s="10" t="s">
        <v>203</v>
      </c>
      <c r="C57" s="10" t="s">
        <v>13</v>
      </c>
      <c r="D57" s="10">
        <v>1</v>
      </c>
      <c r="E57" s="10">
        <v>0</v>
      </c>
      <c r="F57" s="10">
        <v>1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20">
        <f>D57+E57+F57+G57+H57+I57+J57+K57+L57</f>
        <v>2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customHeight="1" spans="1:26">
      <c r="A58" s="20">
        <f>RANK(M58,$M$4:$M$120,0)</f>
        <v>50</v>
      </c>
      <c r="B58" s="10" t="s">
        <v>204</v>
      </c>
      <c r="C58" s="10" t="s">
        <v>24</v>
      </c>
      <c r="D58" s="10">
        <v>1</v>
      </c>
      <c r="E58" s="10">
        <v>0</v>
      </c>
      <c r="F58" s="10">
        <v>0</v>
      </c>
      <c r="G58" s="10">
        <v>1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20">
        <f>D58+E58+F58+G58+H58+I58+J58+K58+L58</f>
        <v>2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customHeight="1" spans="1:26">
      <c r="A59" s="20">
        <f>RANK(M59,$M$4:$M$120,0)</f>
        <v>50</v>
      </c>
      <c r="B59" s="10" t="s">
        <v>205</v>
      </c>
      <c r="C59" s="10" t="s">
        <v>24</v>
      </c>
      <c r="D59" s="10">
        <v>0</v>
      </c>
      <c r="E59" s="10">
        <v>0</v>
      </c>
      <c r="F59" s="10">
        <v>1</v>
      </c>
      <c r="G59" s="10">
        <v>0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20">
        <f>D59+E59+F59+G59+H59+I59+J59+K59+L59</f>
        <v>2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customHeight="1" spans="1:26">
      <c r="A60" s="20">
        <f>RANK(M60,$M$4:$M$120,0)</f>
        <v>50</v>
      </c>
      <c r="B60" s="10" t="s">
        <v>206</v>
      </c>
      <c r="C60" s="10" t="s">
        <v>29</v>
      </c>
      <c r="D60" s="10">
        <v>0</v>
      </c>
      <c r="E60" s="10">
        <v>0</v>
      </c>
      <c r="F60" s="10">
        <v>2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20">
        <f>D60+E60+F60+G60+H60+I60+J60+K60+L60</f>
        <v>2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customHeight="1" spans="1:26">
      <c r="A61" s="20">
        <f>RANK(M61,$M$4:$M$120,0)</f>
        <v>50</v>
      </c>
      <c r="B61" s="10" t="s">
        <v>207</v>
      </c>
      <c r="C61" s="10" t="s">
        <v>22</v>
      </c>
      <c r="D61" s="10">
        <v>0</v>
      </c>
      <c r="E61" s="10">
        <v>0</v>
      </c>
      <c r="F61" s="10">
        <v>2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/>
      <c r="M61" s="20">
        <f>D61+E61+F61+G61+H61+I61+J61+K61+L61</f>
        <v>2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customHeight="1" spans="1:26">
      <c r="A62" s="20">
        <f>RANK(M62,$M$4:$M$120,0)</f>
        <v>50</v>
      </c>
      <c r="B62" s="10" t="s">
        <v>208</v>
      </c>
      <c r="C62" s="10" t="s">
        <v>31</v>
      </c>
      <c r="D62" s="10">
        <v>0</v>
      </c>
      <c r="E62" s="10">
        <v>0</v>
      </c>
      <c r="F62" s="10">
        <v>0</v>
      </c>
      <c r="G62" s="10">
        <v>2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20">
        <f>D62+E62+F62+G62+H62+I62+J62+K62+L62</f>
        <v>2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customHeight="1" spans="1:26">
      <c r="A63" s="20">
        <f>RANK(M63,$M$4:$M$120,0)</f>
        <v>50</v>
      </c>
      <c r="B63" s="10" t="s">
        <v>209</v>
      </c>
      <c r="C63" s="10" t="s">
        <v>17</v>
      </c>
      <c r="D63" s="10">
        <v>0</v>
      </c>
      <c r="E63" s="10">
        <v>0</v>
      </c>
      <c r="F63" s="10">
        <v>0</v>
      </c>
      <c r="G63" s="10">
        <v>2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20">
        <f>D63+E63+F63+G63+H63+I63+J63+K63+L63</f>
        <v>2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customHeight="1" spans="1:26">
      <c r="A64" s="20">
        <f>RANK(M64,$M$4:$M$120,0)</f>
        <v>50</v>
      </c>
      <c r="B64" s="10" t="s">
        <v>210</v>
      </c>
      <c r="C64" s="10" t="s">
        <v>11</v>
      </c>
      <c r="D64" s="10">
        <v>0</v>
      </c>
      <c r="E64" s="10">
        <v>0</v>
      </c>
      <c r="F64" s="10">
        <v>0</v>
      </c>
      <c r="G64" s="10">
        <v>2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20">
        <f>D64+E64+F64+G64+H64+I64+J64+K64+L64</f>
        <v>2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customHeight="1" spans="1:26">
      <c r="A65" s="20">
        <f>RANK(M65,$M$4:$M$120,0)</f>
        <v>50</v>
      </c>
      <c r="B65" s="10" t="s">
        <v>211</v>
      </c>
      <c r="C65" s="10" t="s">
        <v>9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1</v>
      </c>
      <c r="K65" s="10">
        <v>0</v>
      </c>
      <c r="L65" s="10">
        <v>0</v>
      </c>
      <c r="M65" s="20">
        <f>D65+E65+F65+G65+H65+I65+J65+K65+L65</f>
        <v>2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customHeight="1" spans="1:26">
      <c r="A66" s="20">
        <f>RANK(M66,$M$4:$M$120,0)</f>
        <v>50</v>
      </c>
      <c r="B66" s="10" t="s">
        <v>212</v>
      </c>
      <c r="C66" s="10" t="s">
        <v>29</v>
      </c>
      <c r="D66" s="10">
        <v>0</v>
      </c>
      <c r="E66" s="10">
        <v>0</v>
      </c>
      <c r="F66" s="10">
        <v>0</v>
      </c>
      <c r="G66" s="10">
        <v>2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20">
        <f>D66+E66+F66+G66+H66+I66+J66+K66+L66</f>
        <v>2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customHeight="1" spans="1:26">
      <c r="A67" s="20">
        <f>RANK(M67,$M$4:$M$120,0)</f>
        <v>50</v>
      </c>
      <c r="B67" s="10" t="s">
        <v>213</v>
      </c>
      <c r="C67" s="10" t="s">
        <v>17</v>
      </c>
      <c r="D67" s="10">
        <v>0</v>
      </c>
      <c r="E67" s="10">
        <v>0</v>
      </c>
      <c r="F67" s="10">
        <v>0</v>
      </c>
      <c r="G67" s="10">
        <v>0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20">
        <f>D67+E67+F67+G67+H67+I67+J67+K67+L67</f>
        <v>2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customHeight="1" spans="1:26">
      <c r="A68" s="20">
        <f>RANK(M68,$M$4:$M$120,0)</f>
        <v>50</v>
      </c>
      <c r="B68" s="10" t="s">
        <v>214</v>
      </c>
      <c r="C68" s="10" t="s">
        <v>24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2</v>
      </c>
      <c r="J68" s="10">
        <v>0</v>
      </c>
      <c r="K68" s="10">
        <v>0</v>
      </c>
      <c r="L68" s="10">
        <v>0</v>
      </c>
      <c r="M68" s="20">
        <f>D68+E68+F68+G68+H68+I68+J68+K68+L68</f>
        <v>2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customHeight="1" spans="1:26">
      <c r="A69" s="20">
        <f>RANK(M69,$M$4:$M$120,0)</f>
        <v>50</v>
      </c>
      <c r="B69" s="10" t="s">
        <v>215</v>
      </c>
      <c r="C69" s="10" t="s">
        <v>15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2</v>
      </c>
      <c r="J69" s="10">
        <v>0</v>
      </c>
      <c r="K69" s="10">
        <v>0</v>
      </c>
      <c r="L69" s="10">
        <v>0</v>
      </c>
      <c r="M69" s="20">
        <f>D69+E69+F69+G69+H69+I69+J69+K69+L69</f>
        <v>2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customHeight="1" spans="1:26">
      <c r="A70" s="20">
        <f>RANK(M70,$M$4:$M$120,0)</f>
        <v>50</v>
      </c>
      <c r="B70" s="10" t="s">
        <v>216</v>
      </c>
      <c r="C70" s="10" t="s">
        <v>15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20">
        <f>D70+E70+F70+G70+H70+I70+J70+K70+L70</f>
        <v>2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customHeight="1" spans="1:26">
      <c r="A71" s="20">
        <f>RANK(M71,$M$4:$M$120,0)</f>
        <v>50</v>
      </c>
      <c r="B71" s="10" t="s">
        <v>217</v>
      </c>
      <c r="C71" s="10" t="s">
        <v>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2</v>
      </c>
      <c r="J71" s="10">
        <v>0</v>
      </c>
      <c r="K71" s="10">
        <v>0</v>
      </c>
      <c r="L71" s="10">
        <v>0</v>
      </c>
      <c r="M71" s="20">
        <f>D71+E71+F71+G71+H71+I71+J71+K71+L71</f>
        <v>2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customHeight="1" spans="1:26">
      <c r="A72" s="20">
        <f>RANK(M72,$M$4:$M$120,0)</f>
        <v>50</v>
      </c>
      <c r="B72" s="10" t="s">
        <v>190</v>
      </c>
      <c r="C72" s="10" t="s">
        <v>15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2</v>
      </c>
      <c r="L72" s="10">
        <v>0</v>
      </c>
      <c r="M72" s="20">
        <f>D72+E72+F72+G72+H72+I72+J72+K72+L72</f>
        <v>2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customHeight="1" spans="1:26">
      <c r="A73" s="20">
        <f>RANK(M73,$M$4:$M$120,0)</f>
        <v>50</v>
      </c>
      <c r="B73" s="10" t="s">
        <v>218</v>
      </c>
      <c r="C73" s="10" t="s">
        <v>24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1</v>
      </c>
      <c r="M73" s="20">
        <f>D73+E73+F73+G73+H73+I73+J73+K73+L73</f>
        <v>2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customHeight="1" spans="1:26">
      <c r="A74" s="20">
        <f>RANK(M74,$M$4:$M$120,0)</f>
        <v>50</v>
      </c>
      <c r="B74" s="10" t="s">
        <v>219</v>
      </c>
      <c r="C74" s="10" t="s">
        <v>15</v>
      </c>
      <c r="D74" s="10">
        <v>0</v>
      </c>
      <c r="E74" s="10">
        <v>0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1</v>
      </c>
      <c r="M74" s="20">
        <f>D74+E74+F74+G74+H74+I74+J74+K74+L74</f>
        <v>2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customHeight="1" spans="1:26">
      <c r="A75" s="20">
        <f>RANK(M75,$M$4:$M$120,0)</f>
        <v>50</v>
      </c>
      <c r="B75" s="10" t="s">
        <v>220</v>
      </c>
      <c r="C75" s="10" t="s">
        <v>19</v>
      </c>
      <c r="D75" s="10">
        <v>0</v>
      </c>
      <c r="E75" s="10">
        <v>0</v>
      </c>
      <c r="F75" s="10">
        <v>0</v>
      </c>
      <c r="G75" s="10">
        <v>1</v>
      </c>
      <c r="H75" s="10">
        <v>0</v>
      </c>
      <c r="I75" s="10">
        <v>0</v>
      </c>
      <c r="J75" s="10">
        <v>0</v>
      </c>
      <c r="K75" s="10">
        <v>1</v>
      </c>
      <c r="L75" s="10">
        <v>0</v>
      </c>
      <c r="M75" s="20">
        <f>D75+E75+F75+G75+H75+I75+J75+K75+L75</f>
        <v>2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customHeight="1" spans="1:26">
      <c r="A76" s="20">
        <f>RANK(M76,$M$4:$M$120,0)</f>
        <v>50</v>
      </c>
      <c r="B76" s="10" t="s">
        <v>221</v>
      </c>
      <c r="C76" s="10" t="s">
        <v>13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1</v>
      </c>
      <c r="L76" s="10">
        <v>1</v>
      </c>
      <c r="M76" s="20">
        <f>D76+E76+F76+G76+H76+I76+J76+K76+L76</f>
        <v>2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customHeight="1" spans="1:26">
      <c r="A77" s="20">
        <f>RANK(M77,$M$4:$M$120,0)</f>
        <v>50</v>
      </c>
      <c r="B77" s="10" t="s">
        <v>222</v>
      </c>
      <c r="C77" s="10" t="s">
        <v>29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1</v>
      </c>
      <c r="L77" s="10">
        <v>0</v>
      </c>
      <c r="M77" s="20">
        <f>D77+E77+F77+G77+H77+I77+J77+K77+L77</f>
        <v>2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customHeight="1" spans="1:26">
      <c r="A78" s="20">
        <f>RANK(M78,$M$4:$M$120,0)</f>
        <v>50</v>
      </c>
      <c r="B78" s="10" t="s">
        <v>223</v>
      </c>
      <c r="C78" s="10" t="s">
        <v>9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2</v>
      </c>
      <c r="M78" s="20">
        <f>D78+E78+F78+G78+H78+I78+J78+K78+L78</f>
        <v>2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customHeight="1" spans="1:26">
      <c r="A79" s="20">
        <f>RANK(M79,$M$4:$M$120,0)</f>
        <v>76</v>
      </c>
      <c r="B79" s="10" t="s">
        <v>224</v>
      </c>
      <c r="C79" s="10" t="s">
        <v>17</v>
      </c>
      <c r="D79" s="10">
        <v>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20">
        <f>D79+E79+F79+G79+H79+I79+J79+K79+L79</f>
        <v>1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customHeight="1" spans="1:26">
      <c r="A80" s="20">
        <f>RANK(M80,$M$4:$M$120,0)</f>
        <v>76</v>
      </c>
      <c r="B80" s="10" t="s">
        <v>225</v>
      </c>
      <c r="C80" s="10" t="s">
        <v>19</v>
      </c>
      <c r="D80" s="10">
        <v>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20">
        <f>D80+E80+F80+G80+H80+I80+J80+K80+L80</f>
        <v>1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customHeight="1" spans="1:26">
      <c r="A81" s="20">
        <f>RANK(M81,$M$4:$M$120,0)</f>
        <v>76</v>
      </c>
      <c r="B81" s="10" t="s">
        <v>226</v>
      </c>
      <c r="C81" s="10" t="s">
        <v>22</v>
      </c>
      <c r="D81" s="10">
        <v>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20">
        <f>D81+E81+F81+G81+H81+I81+J81+K81+L81</f>
        <v>1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customHeight="1" spans="1:26">
      <c r="A82" s="20">
        <f>RANK(M82,$M$4:$M$120,0)</f>
        <v>76</v>
      </c>
      <c r="B82" s="10" t="s">
        <v>227</v>
      </c>
      <c r="C82" s="10" t="s">
        <v>15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20">
        <f>D82+E82+F82+G82+H82+I82+J82+K82+L82</f>
        <v>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customHeight="1" spans="1:26">
      <c r="A83" s="20">
        <f>RANK(M83,$M$4:$M$120,0)</f>
        <v>76</v>
      </c>
      <c r="B83" s="10" t="s">
        <v>228</v>
      </c>
      <c r="C83" s="10" t="s">
        <v>9</v>
      </c>
      <c r="D83" s="10">
        <v>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20">
        <f>D83+E83+F83+G83+H83+I83+J83+K83+L83</f>
        <v>1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customHeight="1" spans="1:26">
      <c r="A84" s="20">
        <f>RANK(M84,$M$4:$M$120,0)</f>
        <v>76</v>
      </c>
      <c r="B84" s="10" t="s">
        <v>229</v>
      </c>
      <c r="C84" s="10" t="s">
        <v>11</v>
      </c>
      <c r="D84" s="10">
        <v>0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20">
        <f>D84+E84+F84+G84+H84+I84+J84+K84+L84</f>
        <v>1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customHeight="1" spans="1:26">
      <c r="A85" s="20">
        <f>RANK(M85,$M$4:$M$120,0)</f>
        <v>76</v>
      </c>
      <c r="B85" s="10" t="s">
        <v>230</v>
      </c>
      <c r="C85" s="10" t="s">
        <v>19</v>
      </c>
      <c r="D85" s="10">
        <v>0</v>
      </c>
      <c r="E85" s="10">
        <v>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20">
        <f>D85+E85+F85+G85+H85+I85+J85+K85+L85</f>
        <v>1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customHeight="1" spans="1:26">
      <c r="A86" s="20">
        <f>RANK(M86,$M$4:$M$120,0)</f>
        <v>76</v>
      </c>
      <c r="B86" s="10" t="s">
        <v>231</v>
      </c>
      <c r="C86" s="10" t="s">
        <v>29</v>
      </c>
      <c r="D86" s="10">
        <v>0</v>
      </c>
      <c r="E86" s="10">
        <v>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20">
        <f>D86+E86+F86+G86+H86+I86+J86+K86+L86</f>
        <v>1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customHeight="1" spans="1:26">
      <c r="A87" s="20">
        <f>RANK(M87,$M$4:$M$120,0)</f>
        <v>76</v>
      </c>
      <c r="B87" s="10" t="s">
        <v>232</v>
      </c>
      <c r="C87" s="10" t="s">
        <v>19</v>
      </c>
      <c r="D87" s="10">
        <v>0</v>
      </c>
      <c r="E87" s="10">
        <v>0</v>
      </c>
      <c r="F87" s="10">
        <v>1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20">
        <f>D87+E87+F87+G87+H87+I87+J87+K87+L87</f>
        <v>1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customHeight="1" spans="1:26">
      <c r="A88" s="20">
        <f>RANK(M88,$M$4:$M$120,0)</f>
        <v>76</v>
      </c>
      <c r="B88" s="10" t="s">
        <v>233</v>
      </c>
      <c r="C88" s="10" t="s">
        <v>29</v>
      </c>
      <c r="D88" s="10">
        <v>0</v>
      </c>
      <c r="E88" s="10">
        <v>0</v>
      </c>
      <c r="F88" s="10">
        <v>1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20">
        <f>D88+E88+F88+G88+H88+I88+J88+K88+L88</f>
        <v>1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customHeight="1" spans="1:26">
      <c r="A89" s="20">
        <f>RANK(M89,$M$4:$M$120,0)</f>
        <v>76</v>
      </c>
      <c r="B89" s="10" t="s">
        <v>234</v>
      </c>
      <c r="C89" s="10" t="s">
        <v>31</v>
      </c>
      <c r="D89" s="10">
        <v>0</v>
      </c>
      <c r="E89" s="10">
        <v>0</v>
      </c>
      <c r="F89" s="10">
        <v>1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20">
        <f>D89+E89+F89+G89+H89+I89+J89+K89+L89</f>
        <v>1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customHeight="1" spans="1:26">
      <c r="A90" s="20">
        <f>RANK(M90,$M$4:$M$120,0)</f>
        <v>76</v>
      </c>
      <c r="B90" s="10" t="s">
        <v>235</v>
      </c>
      <c r="C90" s="10" t="s">
        <v>17</v>
      </c>
      <c r="D90" s="10">
        <v>0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20">
        <f>D90+E90+F90+G90+H90+I90+J90+K90+L90</f>
        <v>1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customHeight="1" spans="1:26">
      <c r="A91" s="20">
        <f>RANK(M91,$M$4:$M$120,0)</f>
        <v>76</v>
      </c>
      <c r="B91" s="10" t="s">
        <v>236</v>
      </c>
      <c r="C91" s="10" t="s">
        <v>11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20">
        <f>D91+E91+F91+G91+H91+I91+J91+K91+L91</f>
        <v>1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customHeight="1" spans="1:26">
      <c r="A92" s="20">
        <f>RANK(M92,$M$4:$M$120,0)</f>
        <v>76</v>
      </c>
      <c r="B92" s="10" t="s">
        <v>237</v>
      </c>
      <c r="C92" s="10" t="s">
        <v>19</v>
      </c>
      <c r="D92" s="10">
        <v>0</v>
      </c>
      <c r="E92" s="10">
        <v>0</v>
      </c>
      <c r="F92" s="10">
        <v>0</v>
      </c>
      <c r="G92" s="10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20">
        <f>D92+E92+F92+G92+H92+I92+J92+K92+L92</f>
        <v>1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customHeight="1" spans="1:26">
      <c r="A93" s="20">
        <f>RANK(M93,$M$4:$M$120,0)</f>
        <v>76</v>
      </c>
      <c r="B93" s="10" t="s">
        <v>238</v>
      </c>
      <c r="C93" s="10" t="s">
        <v>9</v>
      </c>
      <c r="D93" s="10">
        <v>0</v>
      </c>
      <c r="E93" s="10">
        <v>0</v>
      </c>
      <c r="F93" s="10">
        <v>0</v>
      </c>
      <c r="G93" s="10">
        <v>1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20">
        <f>D93+E93+F93+G93+H93+I93+J93+K93+L93</f>
        <v>1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customHeight="1" spans="1:26">
      <c r="A94" s="20">
        <f>RANK(M94,$M$4:$M$120,0)</f>
        <v>76</v>
      </c>
      <c r="B94" s="10" t="s">
        <v>239</v>
      </c>
      <c r="C94" s="10" t="s">
        <v>17</v>
      </c>
      <c r="D94" s="10">
        <v>0</v>
      </c>
      <c r="E94" s="10">
        <v>0</v>
      </c>
      <c r="F94" s="10">
        <v>0</v>
      </c>
      <c r="G94" s="10">
        <v>0</v>
      </c>
      <c r="H94" s="10">
        <v>1</v>
      </c>
      <c r="I94" s="10">
        <v>0</v>
      </c>
      <c r="J94" s="10">
        <v>0</v>
      </c>
      <c r="K94" s="10">
        <v>0</v>
      </c>
      <c r="L94" s="10">
        <v>0</v>
      </c>
      <c r="M94" s="20">
        <f>D94+E94+F94+G94+H94+I94+J94+K94+L94</f>
        <v>1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customHeight="1" spans="1:26">
      <c r="A95" s="20">
        <f>RANK(M95,$M$4:$M$120,0)</f>
        <v>76</v>
      </c>
      <c r="B95" s="10" t="s">
        <v>240</v>
      </c>
      <c r="C95" s="10" t="s">
        <v>9</v>
      </c>
      <c r="D95" s="10">
        <v>0</v>
      </c>
      <c r="E95" s="10">
        <v>0</v>
      </c>
      <c r="F95" s="10">
        <v>0</v>
      </c>
      <c r="G95" s="10">
        <v>0</v>
      </c>
      <c r="H95" s="10">
        <v>1</v>
      </c>
      <c r="I95" s="10">
        <v>0</v>
      </c>
      <c r="J95" s="10">
        <v>0</v>
      </c>
      <c r="K95" s="10">
        <v>0</v>
      </c>
      <c r="L95" s="10">
        <v>0</v>
      </c>
      <c r="M95" s="20">
        <f>D95+E95+F95+G95+H95+I95+J95+K95+L95</f>
        <v>1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customHeight="1" spans="1:26">
      <c r="A96" s="20">
        <f>RANK(M96,$M$4:$M$120,0)</f>
        <v>76</v>
      </c>
      <c r="B96" s="10" t="s">
        <v>241</v>
      </c>
      <c r="C96" s="10" t="s">
        <v>9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20">
        <f>D96+E96+F96+G96+H96+I96+J96+K96+L96</f>
        <v>1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customHeight="1" spans="1:26">
      <c r="A97" s="20">
        <f>RANK(M97,$M$4:$M$120,0)</f>
        <v>76</v>
      </c>
      <c r="B97" s="10" t="s">
        <v>242</v>
      </c>
      <c r="C97" s="10" t="s">
        <v>29</v>
      </c>
      <c r="D97" s="10">
        <v>0</v>
      </c>
      <c r="E97" s="10">
        <v>0</v>
      </c>
      <c r="F97" s="10">
        <v>0</v>
      </c>
      <c r="G97" s="10">
        <v>0</v>
      </c>
      <c r="H97" s="10">
        <v>1</v>
      </c>
      <c r="I97" s="10">
        <v>0</v>
      </c>
      <c r="J97" s="10">
        <v>0</v>
      </c>
      <c r="K97" s="10">
        <v>0</v>
      </c>
      <c r="L97" s="10">
        <v>0</v>
      </c>
      <c r="M97" s="20">
        <f>D97+E97+F97+G97+H97+I97+J97+K97+L97</f>
        <v>1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customHeight="1" spans="1:26">
      <c r="A98" s="20">
        <f>RANK(M98,$M$4:$M$120,0)</f>
        <v>76</v>
      </c>
      <c r="B98" s="10" t="s">
        <v>243</v>
      </c>
      <c r="C98" s="10" t="s">
        <v>15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1</v>
      </c>
      <c r="J98" s="10">
        <v>0</v>
      </c>
      <c r="K98" s="10">
        <v>0</v>
      </c>
      <c r="L98" s="10">
        <v>0</v>
      </c>
      <c r="M98" s="20">
        <f>D98+E98+F98+G98+H98+I98+J98+K98+L98</f>
        <v>1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customHeight="1" spans="1:26">
      <c r="A99" s="20">
        <f>RANK(M99,$M$4:$M$120,0)</f>
        <v>76</v>
      </c>
      <c r="B99" s="10" t="s">
        <v>244</v>
      </c>
      <c r="C99" s="10" t="s">
        <v>15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1</v>
      </c>
      <c r="J99" s="10">
        <v>0</v>
      </c>
      <c r="K99" s="10">
        <v>0</v>
      </c>
      <c r="L99" s="10">
        <v>0</v>
      </c>
      <c r="M99" s="20">
        <f>D99+E99+F99+G99+H99+I99+J99+K99+L99</f>
        <v>1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customHeight="1" spans="1:26">
      <c r="A100" s="20">
        <f>RANK(M100,$M$4:$M$120,0)</f>
        <v>76</v>
      </c>
      <c r="B100" s="10" t="s">
        <v>245</v>
      </c>
      <c r="C100" s="10" t="s">
        <v>9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1</v>
      </c>
      <c r="J100" s="10">
        <v>0</v>
      </c>
      <c r="K100" s="10">
        <v>0</v>
      </c>
      <c r="L100" s="10">
        <v>0</v>
      </c>
      <c r="M100" s="20">
        <f>D100+E100+F100+G100+H100+I100+J100+K100+L100</f>
        <v>1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customHeight="1" spans="1:26">
      <c r="A101" s="20">
        <f>RANK(M101,$M$4:$M$120,0)</f>
        <v>76</v>
      </c>
      <c r="B101" s="10" t="s">
        <v>246</v>
      </c>
      <c r="C101" s="10" t="s">
        <v>11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1</v>
      </c>
      <c r="J101" s="10">
        <v>0</v>
      </c>
      <c r="K101" s="10">
        <v>0</v>
      </c>
      <c r="L101" s="10">
        <v>0</v>
      </c>
      <c r="M101" s="20">
        <f>D101+E101+F101+G101+H101+I101+J101+K101+L101</f>
        <v>1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customHeight="1" spans="1:26">
      <c r="A102" s="20">
        <f>RANK(M102,$M$4:$M$120,0)</f>
        <v>76</v>
      </c>
      <c r="B102" s="10" t="s">
        <v>247</v>
      </c>
      <c r="C102" s="10" t="s">
        <v>9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20">
        <f>D102+E102+F102+G102+H102+I102+J102+K102+L102</f>
        <v>1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customHeight="1" spans="1:26">
      <c r="A103" s="20">
        <f>RANK(M103,$M$4:$M$120,0)</f>
        <v>76</v>
      </c>
      <c r="B103" s="10" t="s">
        <v>248</v>
      </c>
      <c r="C103" s="10" t="s">
        <v>11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1</v>
      </c>
      <c r="K103" s="10">
        <v>0</v>
      </c>
      <c r="L103" s="10">
        <v>0</v>
      </c>
      <c r="M103" s="20">
        <f>D103+E103+F103+G103+H103+I103+J103+K103+L103</f>
        <v>1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customHeight="1" spans="1:26">
      <c r="A104" s="20">
        <f>RANK(M104,$M$4:$M$120,0)</f>
        <v>76</v>
      </c>
      <c r="B104" s="10" t="s">
        <v>249</v>
      </c>
      <c r="C104" s="10" t="s">
        <v>13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1</v>
      </c>
      <c r="K104" s="10">
        <v>0</v>
      </c>
      <c r="L104" s="10">
        <v>0</v>
      </c>
      <c r="M104" s="20">
        <f>D104+E104+F104+G104+H104+I104+J104+K104+L104</f>
        <v>1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customHeight="1" spans="1:26">
      <c r="A105" s="20">
        <f>RANK(M105,$M$4:$M$120,0)</f>
        <v>76</v>
      </c>
      <c r="B105" s="10" t="s">
        <v>250</v>
      </c>
      <c r="C105" s="10" t="s">
        <v>13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0</v>
      </c>
      <c r="M105" s="20">
        <f>D105+E105+F105+G105+H105+I105+J105+K105+L105</f>
        <v>1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customHeight="1" spans="1:26">
      <c r="A106" s="20">
        <f>RANK(M106,$M$4:$M$120,0)</f>
        <v>76</v>
      </c>
      <c r="B106" s="10" t="s">
        <v>251</v>
      </c>
      <c r="C106" s="10" t="s">
        <v>22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1</v>
      </c>
      <c r="L106" s="10"/>
      <c r="M106" s="20">
        <f>D106+E106+F106+G106+H106+I106+J106+K106+L106</f>
        <v>1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customHeight="1" spans="1:26">
      <c r="A107" s="20">
        <f>RANK(M107,$M$4:$M$120,0)</f>
        <v>76</v>
      </c>
      <c r="B107" s="10" t="s">
        <v>252</v>
      </c>
      <c r="C107" s="10" t="s">
        <v>15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1</v>
      </c>
      <c r="L107" s="10">
        <v>0</v>
      </c>
      <c r="M107" s="20">
        <f>D107+E107+F107+G107+H107+I107+J107+K107+L107</f>
        <v>1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customHeight="1" spans="1:26">
      <c r="A108" s="20">
        <f>RANK(M108,$M$4:$M$120,0)</f>
        <v>76</v>
      </c>
      <c r="B108" s="10" t="s">
        <v>253</v>
      </c>
      <c r="C108" s="10" t="s">
        <v>15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20">
        <f>D108+E108+F108+G108+H108+I108+J108+K108+L108</f>
        <v>1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customHeight="1" spans="1:26">
      <c r="A109" s="20">
        <f>RANK(M109,$M$4:$M$120,0)</f>
        <v>76</v>
      </c>
      <c r="B109" s="10" t="s">
        <v>254</v>
      </c>
      <c r="C109" s="10" t="s">
        <v>11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1</v>
      </c>
      <c r="L109" s="10">
        <v>0</v>
      </c>
      <c r="M109" s="20">
        <f>D109+E109+F109+G109+H109+I109+J109+K109+L109</f>
        <v>1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customHeight="1" spans="1:26">
      <c r="A110" s="20">
        <f>RANK(M110,$M$4:$M$120,0)</f>
        <v>76</v>
      </c>
      <c r="B110" s="10" t="s">
        <v>255</v>
      </c>
      <c r="C110" s="10" t="s">
        <v>9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1</v>
      </c>
      <c r="M110" s="20">
        <f>D110+E110+F110+G110+H110+I110+J110+K110+L110</f>
        <v>1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customHeight="1" spans="1:26">
      <c r="A111" s="20">
        <f>RANK(M111,$M$4:$M$120,0)</f>
        <v>76</v>
      </c>
      <c r="B111" s="10" t="s">
        <v>256</v>
      </c>
      <c r="C111" s="10" t="s">
        <v>13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1</v>
      </c>
      <c r="M111" s="20">
        <f>D111+E111+F111+G111+H111+I111+J111+K111+L111</f>
        <v>1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customHeight="1" spans="1:26">
      <c r="A112" s="20">
        <f>RANK(M112,$M$4:$M$120,0)</f>
        <v>76</v>
      </c>
      <c r="B112" s="10" t="s">
        <v>257</v>
      </c>
      <c r="C112" s="10" t="s">
        <v>19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1</v>
      </c>
      <c r="M112" s="20">
        <f>D112+E112+F112+G112+H112+I112+J112+K112+L112</f>
        <v>1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customHeight="1" spans="1:26">
      <c r="A113" s="20">
        <f>RANK(M113,$M$4:$M$120,0)</f>
        <v>76</v>
      </c>
      <c r="B113" s="10" t="s">
        <v>258</v>
      </c>
      <c r="C113" s="10" t="s">
        <v>19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1</v>
      </c>
      <c r="M113" s="20">
        <f>D113+E113+F113+G113+H113+I113+J113+K113+L113</f>
        <v>1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customHeight="1" spans="1:26">
      <c r="A114" s="20">
        <f>RANK(M114,$M$4:$M$120,0)</f>
        <v>76</v>
      </c>
      <c r="B114" s="10" t="s">
        <v>259</v>
      </c>
      <c r="C114" s="10" t="s">
        <v>29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1</v>
      </c>
      <c r="M114" s="20">
        <f>D114+E114+F114+G114+H114+I114+J114+K114+L114</f>
        <v>1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customHeight="1" spans="1:26">
      <c r="A115" s="20">
        <f>RANK(M115,$M$4:$M$120,0)</f>
        <v>112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20">
        <f>D115+E115+F115+G115+H115+I115+J115+K115+L115</f>
        <v>0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customHeight="1" spans="1:26">
      <c r="A116" s="20">
        <f>RANK(M116,$M$4:$M$120,0)</f>
        <v>112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20">
        <f>D116+E116+F116+G116+H116+I116+J116+K116+L116</f>
        <v>0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customHeight="1" spans="1:26">
      <c r="A117" s="20">
        <f>RANK(M117,$M$4:$M$120,0)</f>
        <v>112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20">
        <f>D117+E117+F117+G117+H117+I117+J117+K117+L117</f>
        <v>0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customHeight="1" spans="1:26">
      <c r="A118" s="20">
        <f>RANK(M118,$M$4:$M$120,0)</f>
        <v>112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20">
        <f>D118+E118+F118+G118+H118+I118+J118+K118+L118</f>
        <v>0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customHeight="1" spans="1:26">
      <c r="A119" s="20">
        <f>RANK(M119,$M$4:$M$120,0)</f>
        <v>112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20">
        <f>D119+E119+F119+G119+H119+I119+J119+K119+L119</f>
        <v>0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customHeight="1" spans="1:26">
      <c r="A120" s="20">
        <f>RANK(M120,$M$4:$M$120,0)</f>
        <v>112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20">
        <f>D120+E120+F120+G120+H120+I120+J120+K120+L120</f>
        <v>0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customHeight="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customHeight="1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customHeight="1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customHeight="1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customHeight="1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customHeight="1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customHeight="1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customHeight="1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customHeight="1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customHeight="1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customHeight="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customHeight="1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customHeight="1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customHeight="1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customHeight="1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customHeight="1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customHeight="1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customHeight="1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customHeight="1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customHeight="1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customHeight="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customHeight="1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customHeight="1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customHeight="1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customHeight="1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customHeight="1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customHeight="1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customHeight="1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customHeight="1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customHeight="1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customHeight="1" spans="1:26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customHeight="1" spans="1:26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customHeight="1" spans="1:26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customHeight="1" spans="1:26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customHeight="1" spans="1:26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customHeight="1" spans="1:2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customHeight="1" spans="1:26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customHeight="1" spans="1:26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customHeight="1" spans="1:26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customHeight="1" spans="1:26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customHeight="1" spans="1:26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customHeight="1" spans="1:26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customHeight="1" spans="1:26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customHeight="1" spans="1:26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customHeight="1" spans="1:26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customHeight="1" spans="1:2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customHeight="1" spans="1:26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customHeight="1" spans="1:26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customHeight="1" spans="1:2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customHeight="1" spans="1:2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customHeight="1" spans="1:26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customHeight="1" spans="1:26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customHeight="1" spans="1:26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customHeight="1" spans="1:2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customHeight="1" spans="1:2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customHeight="1" spans="1:2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customHeight="1" spans="1:26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customHeight="1" spans="1:26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customHeight="1" spans="1:26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customHeight="1" spans="1:26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customHeight="1" spans="1:26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customHeight="1" spans="1:26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customHeight="1" spans="1:26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customHeight="1" spans="1:26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customHeight="1" spans="1:26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customHeight="1" spans="1:2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customHeight="1" spans="1:26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customHeight="1" spans="1:26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customHeight="1" spans="1:26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customHeight="1" spans="1:26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customHeight="1" spans="1:26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customHeight="1" spans="1:26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customHeight="1" spans="1:26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customHeight="1" spans="1:26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customHeight="1" spans="1:26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customHeight="1" spans="1:2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customHeight="1" spans="1:26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customHeight="1" spans="1:26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customHeight="1" spans="1:26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customHeight="1" spans="1:26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customHeight="1" spans="1:26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customHeight="1" spans="1:26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customHeight="1" spans="1:26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customHeight="1" spans="1:26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customHeight="1" spans="1:26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customHeight="1" spans="1:2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customHeight="1" spans="1:26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customHeight="1" spans="1:2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customHeight="1" spans="1:26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customHeight="1" spans="1:26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customHeight="1" spans="1:26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customHeight="1" spans="1:26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customHeight="1" spans="1:26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customHeight="1" spans="1:26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customHeight="1" spans="1:26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customHeight="1" spans="1:2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customHeight="1" spans="1:26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customHeight="1" spans="1:26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customHeight="1" spans="1:26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customHeight="1" spans="1:26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customHeight="1" spans="1:26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customHeight="1" spans="1:26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customHeight="1" spans="1:26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customHeight="1" spans="1:26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customHeight="1" spans="1:26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customHeight="1" spans="1: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customHeight="1" spans="1:26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customHeight="1" spans="1:26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customHeight="1" spans="1:26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customHeight="1" spans="1:26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customHeight="1" spans="1:26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customHeight="1" spans="1:26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customHeight="1" spans="1:26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customHeight="1" spans="1:26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customHeight="1" spans="1:26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customHeight="1" spans="1:2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customHeight="1" spans="1:26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customHeight="1" spans="1:26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customHeight="1" spans="1:26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customHeight="1" spans="1:26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customHeight="1" spans="1:26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customHeight="1" spans="1:26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customHeight="1" spans="1:26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customHeight="1" spans="1:26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customHeight="1" spans="1:26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customHeight="1" spans="1:2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customHeight="1" spans="1:26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customHeight="1" spans="1:26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customHeight="1" spans="1:26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customHeight="1" spans="1:26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customHeight="1" spans="1:26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customHeight="1" spans="1:26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customHeight="1" spans="1:26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customHeight="1" spans="1:26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customHeight="1" spans="1:26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customHeight="1" spans="1:2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customHeight="1" spans="1:26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customHeight="1" spans="1:26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customHeight="1" spans="1:26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customHeight="1" spans="1:26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customHeight="1" spans="1:26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customHeight="1" spans="1:26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customHeight="1" spans="1:26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customHeight="1" spans="1:26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customHeight="1" spans="1:26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customHeight="1" spans="1:2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customHeight="1" spans="1:26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customHeight="1" spans="1:26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customHeight="1" spans="1:26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customHeight="1" spans="1:26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customHeight="1" spans="1:26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customHeight="1" spans="1:26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customHeight="1" spans="1:26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customHeight="1" spans="1:26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customHeight="1" spans="1:26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customHeight="1" spans="1:2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customHeight="1" spans="1:26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customHeight="1" spans="1:26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customHeight="1" spans="1:26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customHeight="1" spans="1:26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customHeight="1" spans="1:26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customHeight="1" spans="1:26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customHeight="1" spans="1:26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customHeight="1" spans="1:26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customHeight="1" spans="1:26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customHeight="1" spans="1:2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customHeight="1" spans="1:26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customHeight="1" spans="1:26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customHeight="1" spans="1:26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customHeight="1" spans="1:26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customHeight="1" spans="1:26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customHeight="1" spans="1:26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customHeight="1" spans="1:26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customHeight="1" spans="1:26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customHeight="1" spans="1:26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customHeight="1" spans="1:2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customHeight="1" spans="1:26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customHeight="1" spans="1:26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customHeight="1" spans="1:26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customHeight="1" spans="1:26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customHeight="1" spans="1:26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customHeight="1" spans="1:26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customHeight="1" spans="1:26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customHeight="1" spans="1:26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customHeight="1" spans="1:26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customHeight="1" spans="1:2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customHeight="1" spans="1:26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customHeight="1" spans="1:26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customHeight="1" spans="1:26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customHeight="1" spans="1:26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customHeight="1" spans="1:26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customHeight="1" spans="1:26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customHeight="1" spans="1:26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customHeight="1" spans="1:26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customHeight="1" spans="1:26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customHeight="1" spans="1:2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customHeight="1" spans="1:26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customHeight="1" spans="1:26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customHeight="1" spans="1:26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customHeight="1" spans="1:26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customHeight="1" spans="1:26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customHeight="1" spans="1:26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customHeight="1" spans="1:26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customHeight="1" spans="1:26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customHeight="1" spans="1:26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customHeight="1" spans="1: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customHeight="1" spans="1:26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customHeight="1" spans="1:26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customHeight="1" spans="1:26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customHeight="1" spans="1:26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customHeight="1" spans="1:26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customHeight="1" spans="1:26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customHeight="1" spans="1:26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customHeight="1" spans="1:26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customHeight="1" spans="1:26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customHeight="1" spans="1:2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customHeight="1" spans="1:26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customHeight="1" spans="1:26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customHeight="1" spans="1:26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customHeight="1" spans="1:26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customHeight="1" spans="1:26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customHeight="1" spans="1:26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customHeight="1" spans="1:26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customHeight="1" spans="1:26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customHeight="1" spans="1:26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customHeight="1" spans="1:2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customHeight="1" spans="1:26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customHeight="1" spans="1:26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customHeight="1" spans="1:26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customHeight="1" spans="1:26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customHeight="1" spans="1:26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customHeight="1" spans="1:26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customHeight="1" spans="1:26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customHeight="1" spans="1:26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customHeight="1" spans="1:26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customHeight="1" spans="1:2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customHeight="1" spans="1:26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customHeight="1" spans="1:26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customHeight="1" spans="1:26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customHeight="1" spans="1:26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customHeight="1" spans="1:26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customHeight="1" spans="1:26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customHeight="1" spans="1:26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customHeight="1" spans="1:26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customHeight="1" spans="1:26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customHeight="1" spans="1:2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customHeight="1" spans="1:26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customHeight="1" spans="1:26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customHeight="1" spans="1:26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customHeight="1" spans="1:26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customHeight="1" spans="1:26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customHeight="1" spans="1:26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customHeight="1" spans="1:26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customHeight="1" spans="1:26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customHeight="1" spans="1:26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customHeight="1" spans="1:2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customHeight="1" spans="1:26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customHeight="1" spans="1:26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customHeight="1" spans="1:26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customHeight="1" spans="1:26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customHeight="1" spans="1:26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customHeight="1" spans="1:26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customHeight="1" spans="1:26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customHeight="1" spans="1:26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customHeight="1" spans="1:26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customHeight="1" spans="1:2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customHeight="1" spans="1:26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customHeight="1" spans="1:26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customHeight="1" spans="1:26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customHeight="1" spans="1:26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customHeight="1" spans="1:26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customHeight="1" spans="1:26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customHeight="1" spans="1:26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customHeight="1" spans="1:26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customHeight="1" spans="1:26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customHeight="1" spans="1:2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customHeight="1" spans="1:26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customHeight="1" spans="1:26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customHeight="1" spans="1:26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customHeight="1" spans="1:26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customHeight="1" spans="1:26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customHeight="1" spans="1:26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customHeight="1" spans="1:26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customHeight="1" spans="1:26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customHeight="1" spans="1:26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customHeight="1" spans="1:2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customHeight="1" spans="1:26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customHeight="1" spans="1:26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customHeight="1" spans="1:26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customHeight="1" spans="1:26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customHeight="1" spans="1:26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customHeight="1" spans="1:26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customHeight="1" spans="1:26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customHeight="1" spans="1:26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customHeight="1" spans="1:26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customHeight="1" spans="1:2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customHeight="1" spans="1:26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customHeight="1" spans="1:26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customHeight="1" spans="1:26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customHeight="1" spans="1:26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customHeight="1" spans="1:26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customHeight="1" spans="1:26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customHeight="1" spans="1:26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customHeight="1" spans="1:26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customHeight="1" spans="1:26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customHeight="1" spans="1: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customHeight="1" spans="1:26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customHeight="1" spans="1:26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customHeight="1" spans="1:26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customHeight="1" spans="1:26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customHeight="1" spans="1:26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customHeight="1" spans="1:26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customHeight="1" spans="1:26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customHeight="1" spans="1:26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customHeight="1" spans="1:26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customHeight="1" spans="1:2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customHeight="1" spans="1:26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customHeight="1" spans="1:26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customHeight="1" spans="1:26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customHeight="1" spans="1:26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customHeight="1" spans="1:26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customHeight="1" spans="1:26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customHeight="1" spans="1:26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customHeight="1" spans="1:26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customHeight="1" spans="1:26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customHeight="1" spans="1:2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customHeight="1" spans="1:26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customHeight="1" spans="1:26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customHeight="1" spans="1:26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customHeight="1" spans="1:26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customHeight="1" spans="1:26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customHeight="1" spans="1:26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customHeight="1" spans="1:26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customHeight="1" spans="1:26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customHeight="1" spans="1:26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customHeight="1" spans="1:2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customHeight="1" spans="1:26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customHeight="1" spans="1:26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customHeight="1" spans="1:26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customHeight="1" spans="1:26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customHeight="1" spans="1:26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customHeight="1" spans="1:26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customHeight="1" spans="1:26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customHeight="1" spans="1:26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customHeight="1" spans="1:26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customHeight="1" spans="1:2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customHeight="1" spans="1:26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customHeight="1" spans="1:26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customHeight="1" spans="1:26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customHeight="1" spans="1:26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customHeight="1" spans="1:26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customHeight="1" spans="1:26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customHeight="1" spans="1:26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customHeight="1" spans="1:26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customHeight="1" spans="1:26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customHeight="1" spans="1:2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customHeight="1" spans="1:26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customHeight="1" spans="1:26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customHeight="1" spans="1:26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customHeight="1" spans="1:26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customHeight="1" spans="1:26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customHeight="1" spans="1:26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customHeight="1" spans="1:26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customHeight="1" spans="1:26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customHeight="1" spans="1:26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customHeight="1" spans="1:2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customHeight="1" spans="1:26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customHeight="1" spans="1:26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customHeight="1" spans="1:26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customHeight="1" spans="1:26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customHeight="1" spans="1:26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customHeight="1" spans="1:26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customHeight="1" spans="1:26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customHeight="1" spans="1:26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customHeight="1" spans="1:26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customHeight="1" spans="1:2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customHeight="1" spans="1:26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customHeight="1" spans="1:26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customHeight="1" spans="1:26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customHeight="1" spans="1:26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customHeight="1" spans="1:26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customHeight="1" spans="1:26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customHeight="1" spans="1:26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customHeight="1" spans="1:26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customHeight="1" spans="1:26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customHeight="1" spans="1:2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customHeight="1" spans="1:26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customHeight="1" spans="1:26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customHeight="1" spans="1:26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customHeight="1" spans="1:26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customHeight="1" spans="1:26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customHeight="1" spans="1:26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customHeight="1" spans="1:26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customHeight="1" spans="1:26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customHeight="1" spans="1:26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customHeight="1" spans="1:2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customHeight="1" spans="1:26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customHeight="1" spans="1:26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customHeight="1" spans="1:26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customHeight="1" spans="1:26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customHeight="1" spans="1:26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customHeight="1" spans="1:26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customHeight="1" spans="1:26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customHeight="1" spans="1:26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customHeight="1" spans="1:26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customHeight="1" spans="1: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customHeight="1" spans="1:26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customHeight="1" spans="1:26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customHeight="1" spans="1:26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customHeight="1" spans="1:26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customHeight="1" spans="1:26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customHeight="1" spans="1:26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customHeight="1" spans="1:26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customHeight="1" spans="1:26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customHeight="1" spans="1:26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customHeight="1" spans="1:2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customHeight="1" spans="1:26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customHeight="1" spans="1:26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customHeight="1" spans="1:26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customHeight="1" spans="1:26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customHeight="1" spans="1:26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customHeight="1" spans="1:26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customHeight="1" spans="1:26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customHeight="1" spans="1:26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customHeight="1" spans="1:26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customHeight="1" spans="1:2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customHeight="1" spans="1:26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customHeight="1" spans="1:26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customHeight="1" spans="1:26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customHeight="1" spans="1:26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customHeight="1" spans="1:26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customHeight="1" spans="1:26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customHeight="1" spans="1:26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customHeight="1" spans="1:26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customHeight="1" spans="1:26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customHeight="1" spans="1:2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customHeight="1" spans="1:26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customHeight="1" spans="1:26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customHeight="1" spans="1:26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customHeight="1" spans="1:26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customHeight="1" spans="1:26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customHeight="1" spans="1:26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customHeight="1" spans="1:26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customHeight="1" spans="1:26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customHeight="1" spans="1:26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customHeight="1" spans="1:2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customHeight="1" spans="1:26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customHeight="1" spans="1:26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customHeight="1" spans="1:26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customHeight="1" spans="1:26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customHeight="1" spans="1:26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customHeight="1" spans="1:26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customHeight="1" spans="1:26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customHeight="1" spans="1:26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customHeight="1" spans="1:26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customHeight="1" spans="1:2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customHeight="1" spans="1:26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customHeight="1" spans="1:26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customHeight="1" spans="1:26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customHeight="1" spans="1:26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customHeight="1" spans="1:26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customHeight="1" spans="1:26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customHeight="1" spans="1:26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customHeight="1" spans="1:26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customHeight="1" spans="1:26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customHeight="1" spans="1:2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customHeight="1" spans="1:26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customHeight="1" spans="1:26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customHeight="1" spans="1:26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customHeight="1" spans="1:26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customHeight="1" spans="1:26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customHeight="1" spans="1:26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customHeight="1" spans="1:26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customHeight="1" spans="1:26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customHeight="1" spans="1:26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customHeight="1" spans="1:2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customHeight="1" spans="1:26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customHeight="1" spans="1:26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customHeight="1" spans="1:26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customHeight="1" spans="1:26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customHeight="1" spans="1:26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customHeight="1" spans="1:26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customHeight="1" spans="1:26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customHeight="1" spans="1:26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customHeight="1" spans="1:26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customHeight="1" spans="1:2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customHeight="1" spans="1:26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customHeight="1" spans="1:26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customHeight="1" spans="1:26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customHeight="1" spans="1:26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customHeight="1" spans="1:26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customHeight="1" spans="1:26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customHeight="1" spans="1:26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customHeight="1" spans="1:26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customHeight="1" spans="1:26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customHeight="1" spans="1:2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customHeight="1" spans="1:26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customHeight="1" spans="1:26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customHeight="1" spans="1:26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customHeight="1" spans="1:26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customHeight="1" spans="1:26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customHeight="1" spans="1:26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customHeight="1" spans="1:26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customHeight="1" spans="1:26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customHeight="1" spans="1:26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customHeight="1" spans="1: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customHeight="1" spans="1:26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customHeight="1" spans="1:26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customHeight="1" spans="1:26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customHeight="1" spans="1:26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customHeight="1" spans="1:26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customHeight="1" spans="1:26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customHeight="1" spans="1:26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customHeight="1" spans="1:26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customHeight="1" spans="1:26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customHeight="1" spans="1:2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customHeight="1" spans="1:26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customHeight="1" spans="1:26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customHeight="1" spans="1:26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customHeight="1" spans="1:26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customHeight="1" spans="1:26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customHeight="1" spans="1:26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customHeight="1" spans="1:26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customHeight="1" spans="1:26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customHeight="1" spans="1:26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customHeight="1" spans="1:2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customHeight="1" spans="1:26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customHeight="1" spans="1:26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customHeight="1" spans="1:26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customHeight="1" spans="1:26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customHeight="1" spans="1:26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customHeight="1" spans="1:26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customHeight="1" spans="1:26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customHeight="1" spans="1:26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customHeight="1" spans="1:26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customHeight="1" spans="1:2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customHeight="1" spans="1:26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customHeight="1" spans="1:26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customHeight="1" spans="1:26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customHeight="1" spans="1:26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customHeight="1" spans="1:26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customHeight="1" spans="1:26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customHeight="1" spans="1:26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customHeight="1" spans="1:26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customHeight="1" spans="1:26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customHeight="1" spans="1:2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customHeight="1" spans="1:26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customHeight="1" spans="1:26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customHeight="1" spans="1:26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customHeight="1" spans="1:26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customHeight="1" spans="1:26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customHeight="1" spans="1:26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customHeight="1" spans="1:26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customHeight="1" spans="1:26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customHeight="1" spans="1:26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customHeight="1" spans="1:2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customHeight="1" spans="1:26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customHeight="1" spans="1:26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customHeight="1" spans="1:26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customHeight="1" spans="1:26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customHeight="1" spans="1:26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customHeight="1" spans="1:26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customHeight="1" spans="1:26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customHeight="1" spans="1:26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customHeight="1" spans="1:26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customHeight="1" spans="1:2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customHeight="1" spans="1:26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customHeight="1" spans="1:26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customHeight="1" spans="1:26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customHeight="1" spans="1:26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customHeight="1" spans="1:26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customHeight="1" spans="1:26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customHeight="1" spans="1:26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customHeight="1" spans="1:26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customHeight="1" spans="1:26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customHeight="1" spans="1:2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customHeight="1" spans="1:26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customHeight="1" spans="1:26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customHeight="1" spans="1:26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customHeight="1" spans="1:26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customHeight="1" spans="1:26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customHeight="1" spans="1:26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customHeight="1" spans="1:26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customHeight="1" spans="1:26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customHeight="1" spans="1:26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customHeight="1" spans="1:2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customHeight="1" spans="1:26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customHeight="1" spans="1:26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customHeight="1" spans="1:26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customHeight="1" spans="1:26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customHeight="1" spans="1:26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customHeight="1" spans="1:26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customHeight="1" spans="1:26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customHeight="1" spans="1:26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customHeight="1" spans="1:26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customHeight="1" spans="1:2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customHeight="1" spans="1:26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customHeight="1" spans="1:26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customHeight="1" spans="1:26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customHeight="1" spans="1:26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customHeight="1" spans="1:26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customHeight="1" spans="1:26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customHeight="1" spans="1:26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customHeight="1" spans="1:26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customHeight="1" spans="1:26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customHeight="1" spans="1: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customHeight="1" spans="1:26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customHeight="1" spans="1:26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customHeight="1" spans="1:26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customHeight="1" spans="1:26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customHeight="1" spans="1:26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customHeight="1" spans="1:26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customHeight="1" spans="1:26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customHeight="1" spans="1:26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customHeight="1" spans="1:26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customHeight="1" spans="1:2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customHeight="1" spans="1:26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customHeight="1" spans="1:26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customHeight="1" spans="1:26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customHeight="1" spans="1:26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customHeight="1" spans="1:26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customHeight="1" spans="1:26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customHeight="1" spans="1:26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customHeight="1" spans="1:26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customHeight="1" spans="1:26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customHeight="1" spans="1:2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customHeight="1" spans="1:26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customHeight="1" spans="1:26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customHeight="1" spans="1:26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customHeight="1" spans="1:26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customHeight="1" spans="1:26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customHeight="1" spans="1:26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customHeight="1" spans="1:26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customHeight="1" spans="1:26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customHeight="1" spans="1:26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customHeight="1" spans="1:2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customHeight="1" spans="1:26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customHeight="1" spans="1:26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customHeight="1" spans="1:26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customHeight="1" spans="1:26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customHeight="1" spans="1:26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customHeight="1" spans="1:26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customHeight="1" spans="1:26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customHeight="1" spans="1:26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customHeight="1" spans="1:26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customHeight="1" spans="1:2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customHeight="1" spans="1:26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customHeight="1" spans="1:26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customHeight="1" spans="1:26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customHeight="1" spans="1:26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customHeight="1" spans="1:26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customHeight="1" spans="1:26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customHeight="1" spans="1:26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customHeight="1" spans="1:26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customHeight="1" spans="1:26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customHeight="1" spans="1:2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customHeight="1" spans="1:26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customHeight="1" spans="1:26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customHeight="1" spans="1:26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customHeight="1" spans="1:26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customHeight="1" spans="1:26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customHeight="1" spans="1:26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customHeight="1" spans="1:26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customHeight="1" spans="1:26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customHeight="1" spans="1:26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customHeight="1" spans="1:2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customHeight="1" spans="1:26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customHeight="1" spans="1:26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customHeight="1" spans="1:26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customHeight="1" spans="1:26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customHeight="1" spans="1:26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customHeight="1" spans="1:26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customHeight="1" spans="1:26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customHeight="1" spans="1:26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customHeight="1" spans="1:26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customHeight="1" spans="1:2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customHeight="1" spans="1:26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customHeight="1" spans="1:26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customHeight="1" spans="1:26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customHeight="1" spans="1:26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customHeight="1" spans="1:26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customHeight="1" spans="1:26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customHeight="1" spans="1:26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customHeight="1" spans="1:26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customHeight="1" spans="1:26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customHeight="1" spans="1:2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customHeight="1" spans="1:26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customHeight="1" spans="1:26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customHeight="1" spans="1:26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customHeight="1" spans="1:26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customHeight="1" spans="1:26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customHeight="1" spans="1:26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customHeight="1" spans="1:26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customHeight="1" spans="1:26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customHeight="1" spans="1:26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customHeight="1" spans="1:2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customHeight="1" spans="1:26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customHeight="1" spans="1:26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customHeight="1" spans="1:26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customHeight="1" spans="1:26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customHeight="1" spans="1:26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customHeight="1" spans="1:26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customHeight="1" spans="1:26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customHeight="1" spans="1:26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customHeight="1" spans="1:26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customHeight="1" spans="1: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customHeight="1" spans="1:26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customHeight="1" spans="1:26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customHeight="1" spans="1:26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customHeight="1" spans="1:26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customHeight="1" spans="1:26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customHeight="1" spans="1:26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customHeight="1" spans="1:26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customHeight="1" spans="1:26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customHeight="1" spans="1:26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customHeight="1" spans="1:2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customHeight="1" spans="1:26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customHeight="1" spans="1:26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customHeight="1" spans="1:26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customHeight="1" spans="1:26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customHeight="1" spans="1:26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customHeight="1" spans="1:26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customHeight="1" spans="1:26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customHeight="1" spans="1:26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customHeight="1" spans="1:26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customHeight="1" spans="1:2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customHeight="1" spans="1:26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customHeight="1" spans="1:26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customHeight="1" spans="1:26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customHeight="1" spans="1:26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customHeight="1" spans="1:26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customHeight="1" spans="1:26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customHeight="1" spans="1:26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customHeight="1" spans="1:26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customHeight="1" spans="1:26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customHeight="1" spans="1:2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customHeight="1" spans="1:26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customHeight="1" spans="1:26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customHeight="1" spans="1:26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customHeight="1" spans="1:26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customHeight="1" spans="1:26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customHeight="1" spans="1:26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customHeight="1" spans="1:26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customHeight="1" spans="1:26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customHeight="1" spans="1:26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customHeight="1" spans="1:2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customHeight="1" spans="1:26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customHeight="1" spans="1:26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customHeight="1" spans="1:26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customHeight="1" spans="1:26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customHeight="1" spans="1:26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customHeight="1" spans="1:26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customHeight="1" spans="1:26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customHeight="1" spans="1:26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customHeight="1" spans="1:26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customHeight="1" spans="1:2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customHeight="1" spans="1:26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customHeight="1" spans="1:26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customHeight="1" spans="1:26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customHeight="1" spans="1:26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customHeight="1" spans="1:26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customHeight="1" spans="1:26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customHeight="1" spans="1:26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customHeight="1" spans="1:26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customHeight="1" spans="1:26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customHeight="1" spans="1:2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customHeight="1" spans="1:26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customHeight="1" spans="1:26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customHeight="1" spans="1:26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customHeight="1" spans="1:26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customHeight="1" spans="1:26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customHeight="1" spans="1:26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customHeight="1" spans="1:26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customHeight="1" spans="1:26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customHeight="1" spans="1:26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customHeight="1" spans="1:2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customHeight="1" spans="1:26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customHeight="1" spans="1:26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customHeight="1" spans="1:26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customHeight="1" spans="1:26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customHeight="1" spans="1:26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customHeight="1" spans="1:26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customHeight="1" spans="1:26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customHeight="1" spans="1:26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customHeight="1" spans="1:26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customHeight="1" spans="1:2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customHeight="1" spans="1:26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customHeight="1" spans="1:26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customHeight="1" spans="1:26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customHeight="1" spans="1:26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customHeight="1" spans="1:26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customHeight="1" spans="1:26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customHeight="1" spans="1:26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customHeight="1" spans="1:26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customHeight="1" spans="1:26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customHeight="1" spans="1:2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customHeight="1" spans="1:26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customHeight="1" spans="1:26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customHeight="1" spans="1:26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customHeight="1" spans="1:26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customHeight="1" spans="1:26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customHeight="1" spans="1:26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customHeight="1" spans="1:26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customHeight="1" spans="1:26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customHeight="1" spans="1:26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customHeight="1" spans="1: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customHeight="1" spans="1:26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customHeight="1" spans="1:26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customHeight="1" spans="1:26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customHeight="1" spans="1:26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customHeight="1" spans="1:26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customHeight="1" spans="1:26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customHeight="1" spans="1:26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customHeight="1" spans="1:26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customHeight="1" spans="1:26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customHeight="1" spans="1:2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customHeight="1" spans="1:26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customHeight="1" spans="1:26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customHeight="1" spans="1:26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customHeight="1" spans="1:26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customHeight="1" spans="1:26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customHeight="1" spans="1:26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customHeight="1" spans="1:26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customHeight="1" spans="1:26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customHeight="1" spans="1:26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customHeight="1" spans="1:2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customHeight="1" spans="1:26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customHeight="1" spans="1:26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customHeight="1" spans="1:26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customHeight="1" spans="1:26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customHeight="1" spans="1:26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customHeight="1" spans="1:26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customHeight="1" spans="1:26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customHeight="1" spans="1:26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customHeight="1" spans="1:26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customHeight="1" spans="1:2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customHeight="1" spans="1:26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customHeight="1" spans="1:26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customHeight="1" spans="1:26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customHeight="1" spans="1:26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customHeight="1" spans="1:26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customHeight="1" spans="1:26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customHeight="1" spans="1:26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customHeight="1" spans="1:26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customHeight="1" spans="1:26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customHeight="1" spans="1:2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customHeight="1" spans="1:26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customHeight="1" spans="1:26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customHeight="1" spans="1:26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customHeight="1" spans="1:26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customHeight="1" spans="1:26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customHeight="1" spans="1:26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customHeight="1" spans="1:26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customHeight="1" spans="1:26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customHeight="1" spans="1:26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customHeight="1" spans="1:2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customHeight="1" spans="1:26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customHeight="1" spans="1:26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customHeight="1" spans="1:26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customHeight="1" spans="1:26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customHeight="1" spans="1:26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customHeight="1" spans="1:26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customHeight="1" spans="1:26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customHeight="1" spans="1:26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customHeight="1" spans="1:26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customHeight="1" spans="1:2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customHeight="1" spans="1:26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customHeight="1" spans="1:26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customHeight="1" spans="1:26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customHeight="1" spans="1:26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customHeight="1" spans="1:26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customHeight="1" spans="1:26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customHeight="1" spans="1:26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customHeight="1" spans="1:26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customHeight="1" spans="1:26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customHeight="1" spans="1:2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customHeight="1" spans="1:26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customHeight="1" spans="1:26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customHeight="1" spans="1:26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customHeight="1" spans="1:26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autoFilter ref="A3:M120">
    <sortState ref="A4:M120">
      <sortCondition ref="A4:A120"/>
    </sortState>
    <extLst/>
  </autoFilter>
  <sortState ref="A4:M95">
    <sortCondition ref="A4:A95"/>
  </sortState>
  <mergeCells count="1">
    <mergeCell ref="A2:C2"/>
  </mergeCells>
  <pageMargins left="0.7" right="0.7" top="0.75" bottom="0.75" header="0" footer="0"/>
  <pageSetup paperSize="9" scale="7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Normal="100" zoomScaleSheetLayoutView="100" topLeftCell="A21" workbookViewId="0">
      <selection activeCell="F29" sqref="F29"/>
    </sheetView>
  </sheetViews>
  <sheetFormatPr defaultColWidth="11.25" defaultRowHeight="15" customHeight="1"/>
  <cols>
    <col min="1" max="1" width="5" customWidth="1"/>
    <col min="2" max="2" width="6.875" customWidth="1"/>
    <col min="3" max="3" width="21.875" customWidth="1"/>
    <col min="4" max="4" width="11.75" customWidth="1"/>
    <col min="5" max="5" width="11.875" customWidth="1"/>
    <col min="6" max="8" width="11.375" customWidth="1"/>
    <col min="9" max="26" width="9" customWidth="1"/>
  </cols>
  <sheetData>
    <row r="1" ht="16.5" customHeight="1" spans="1:26">
      <c r="A1" s="1" t="s">
        <v>260</v>
      </c>
      <c r="B1" s="2"/>
      <c r="C1" s="2"/>
      <c r="D1" s="3"/>
      <c r="E1" s="2"/>
      <c r="F1" s="2" t="s">
        <v>261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 spans="1:26">
      <c r="A2" s="2"/>
      <c r="B2" s="2"/>
      <c r="C2" s="2"/>
      <c r="D2" s="2"/>
      <c r="E2" s="2"/>
      <c r="F2" s="2" t="s">
        <v>262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 spans="1:26">
      <c r="A3" s="4" t="s">
        <v>263</v>
      </c>
      <c r="B3" s="4" t="s">
        <v>264</v>
      </c>
      <c r="C3" s="4" t="s">
        <v>265</v>
      </c>
      <c r="D3" s="4" t="s">
        <v>138</v>
      </c>
      <c r="E3" s="4" t="s">
        <v>266</v>
      </c>
      <c r="F3" s="4" t="s">
        <v>267</v>
      </c>
      <c r="G3" s="4" t="s">
        <v>268</v>
      </c>
      <c r="H3" s="4" t="s">
        <v>269</v>
      </c>
      <c r="I3" s="4" t="s">
        <v>270</v>
      </c>
      <c r="J3" s="2" t="s">
        <v>271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 spans="1:26">
      <c r="A4" s="5">
        <v>1</v>
      </c>
      <c r="B4" s="6">
        <v>44674</v>
      </c>
      <c r="C4" s="7" t="s">
        <v>272</v>
      </c>
      <c r="D4" s="7" t="s">
        <v>273</v>
      </c>
      <c r="E4" s="8" t="s">
        <v>274</v>
      </c>
      <c r="F4" s="8" t="s">
        <v>275</v>
      </c>
      <c r="G4" s="8"/>
      <c r="H4" s="8"/>
      <c r="I4" s="15"/>
      <c r="J4" s="2" t="s">
        <v>276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 spans="1:26">
      <c r="A5" s="5">
        <v>1</v>
      </c>
      <c r="B5" s="6">
        <v>44674</v>
      </c>
      <c r="C5" s="7" t="s">
        <v>272</v>
      </c>
      <c r="D5" s="7" t="s">
        <v>11</v>
      </c>
      <c r="E5" s="8" t="s">
        <v>189</v>
      </c>
      <c r="F5" s="8" t="s">
        <v>277</v>
      </c>
      <c r="G5" s="8"/>
      <c r="H5" s="8"/>
      <c r="I5" s="16"/>
      <c r="J5" s="2" t="s">
        <v>278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 spans="1:26">
      <c r="A6" s="5">
        <v>1</v>
      </c>
      <c r="B6" s="6">
        <v>44674</v>
      </c>
      <c r="C6" s="9" t="s">
        <v>279</v>
      </c>
      <c r="D6" s="7" t="s">
        <v>273</v>
      </c>
      <c r="E6" s="8" t="s">
        <v>280</v>
      </c>
      <c r="F6" s="8" t="s">
        <v>275</v>
      </c>
      <c r="G6" s="8"/>
      <c r="H6" s="8"/>
      <c r="I6" s="16"/>
      <c r="J6" s="2" t="s">
        <v>281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 spans="1:26">
      <c r="A7" s="5">
        <v>1</v>
      </c>
      <c r="B7" s="6">
        <v>44674</v>
      </c>
      <c r="C7" s="9" t="s">
        <v>279</v>
      </c>
      <c r="D7" s="9" t="s">
        <v>282</v>
      </c>
      <c r="E7" s="8" t="s">
        <v>169</v>
      </c>
      <c r="F7" s="8" t="s">
        <v>275</v>
      </c>
      <c r="G7" s="8"/>
      <c r="H7" s="8"/>
      <c r="I7" s="16"/>
      <c r="J7" s="2" t="s">
        <v>283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 spans="1:26">
      <c r="A8" s="8">
        <v>2</v>
      </c>
      <c r="B8" s="6">
        <v>44695</v>
      </c>
      <c r="C8" s="9" t="s">
        <v>284</v>
      </c>
      <c r="D8" s="7" t="s">
        <v>31</v>
      </c>
      <c r="E8" s="8" t="s">
        <v>158</v>
      </c>
      <c r="F8" s="8" t="s">
        <v>285</v>
      </c>
      <c r="G8" s="8"/>
      <c r="H8" s="8"/>
      <c r="I8" s="16"/>
      <c r="J8" s="2" t="s">
        <v>286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 spans="1:26">
      <c r="A9" s="8">
        <v>2</v>
      </c>
      <c r="B9" s="6">
        <v>44695</v>
      </c>
      <c r="C9" s="7" t="s">
        <v>287</v>
      </c>
      <c r="D9" s="7" t="s">
        <v>19</v>
      </c>
      <c r="E9" s="8" t="s">
        <v>288</v>
      </c>
      <c r="F9" s="8" t="s">
        <v>275</v>
      </c>
      <c r="G9" s="8"/>
      <c r="H9" s="8"/>
      <c r="I9" s="16"/>
      <c r="J9" s="2" t="s">
        <v>289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 spans="1:26">
      <c r="A10" s="8">
        <v>2</v>
      </c>
      <c r="B10" s="6">
        <v>44695</v>
      </c>
      <c r="C10" s="10" t="s">
        <v>290</v>
      </c>
      <c r="D10" s="7" t="s">
        <v>31</v>
      </c>
      <c r="E10" s="8" t="s">
        <v>173</v>
      </c>
      <c r="F10" s="8" t="s">
        <v>277</v>
      </c>
      <c r="G10" s="8"/>
      <c r="H10" s="8"/>
      <c r="I10" s="16"/>
      <c r="J10" s="2" t="s">
        <v>291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 spans="1:26">
      <c r="A11" s="8">
        <v>3</v>
      </c>
      <c r="B11" s="6">
        <v>44723</v>
      </c>
      <c r="C11" s="7" t="s">
        <v>292</v>
      </c>
      <c r="D11" s="7" t="s">
        <v>19</v>
      </c>
      <c r="E11" s="8" t="s">
        <v>293</v>
      </c>
      <c r="F11" s="8" t="s">
        <v>294</v>
      </c>
      <c r="G11" s="8"/>
      <c r="H11" s="8"/>
      <c r="I11" s="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 spans="1:26">
      <c r="A12" s="8">
        <v>3</v>
      </c>
      <c r="B12" s="11">
        <v>44723</v>
      </c>
      <c r="C12" s="7" t="s">
        <v>295</v>
      </c>
      <c r="D12" s="7" t="s">
        <v>13</v>
      </c>
      <c r="E12" s="8" t="s">
        <v>256</v>
      </c>
      <c r="F12" s="8" t="s">
        <v>277</v>
      </c>
      <c r="G12" s="8"/>
      <c r="H12" s="8"/>
      <c r="I12" s="16"/>
      <c r="J12" s="2" t="s">
        <v>296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 spans="1:26">
      <c r="A13" s="8">
        <v>3</v>
      </c>
      <c r="B13" s="6">
        <v>44723</v>
      </c>
      <c r="C13" s="7" t="s">
        <v>297</v>
      </c>
      <c r="D13" s="7" t="s">
        <v>298</v>
      </c>
      <c r="E13" s="8" t="s">
        <v>180</v>
      </c>
      <c r="F13" s="8" t="s">
        <v>277</v>
      </c>
      <c r="G13" s="8"/>
      <c r="H13" s="8"/>
      <c r="I13" s="16"/>
      <c r="J13" s="2" t="s">
        <v>299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 spans="1:26">
      <c r="A14" s="8">
        <v>3</v>
      </c>
      <c r="B14" s="11">
        <v>44723</v>
      </c>
      <c r="C14" s="7" t="s">
        <v>300</v>
      </c>
      <c r="D14" s="7" t="s">
        <v>17</v>
      </c>
      <c r="E14" s="8" t="s">
        <v>151</v>
      </c>
      <c r="F14" s="8" t="s">
        <v>275</v>
      </c>
      <c r="G14" s="8"/>
      <c r="H14" s="12"/>
      <c r="I14" s="16"/>
      <c r="J14" s="2" t="s">
        <v>301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 spans="1:26">
      <c r="A15" s="8">
        <v>3</v>
      </c>
      <c r="B15" s="6">
        <v>44723</v>
      </c>
      <c r="C15" s="7" t="s">
        <v>300</v>
      </c>
      <c r="D15" s="7" t="s">
        <v>17</v>
      </c>
      <c r="E15" s="8" t="s">
        <v>172</v>
      </c>
      <c r="F15" s="8" t="s">
        <v>275</v>
      </c>
      <c r="G15" s="8"/>
      <c r="H15" s="13"/>
      <c r="I15" s="10"/>
      <c r="J15" s="2" t="s">
        <v>302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 spans="1:26">
      <c r="A16" s="8">
        <v>4</v>
      </c>
      <c r="B16" s="14" t="s">
        <v>303</v>
      </c>
      <c r="C16" s="10" t="s">
        <v>304</v>
      </c>
      <c r="D16" s="7" t="s">
        <v>24</v>
      </c>
      <c r="E16" s="8" t="s">
        <v>204</v>
      </c>
      <c r="F16" s="8" t="s">
        <v>275</v>
      </c>
      <c r="G16" s="8"/>
      <c r="H16" s="8"/>
      <c r="I16" s="16"/>
      <c r="J16" s="2" t="s">
        <v>305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 spans="1:26">
      <c r="A17" s="8">
        <v>5</v>
      </c>
      <c r="B17" s="6">
        <v>44779</v>
      </c>
      <c r="C17" s="10" t="s">
        <v>306</v>
      </c>
      <c r="D17" s="7" t="s">
        <v>273</v>
      </c>
      <c r="E17" s="8" t="s">
        <v>307</v>
      </c>
      <c r="F17" s="8" t="s">
        <v>277</v>
      </c>
      <c r="G17" s="8"/>
      <c r="H17" s="8"/>
      <c r="I17" s="16"/>
      <c r="J17" s="2" t="s">
        <v>308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 spans="1:26">
      <c r="A18" s="8">
        <v>5</v>
      </c>
      <c r="B18" s="6">
        <v>44779</v>
      </c>
      <c r="C18" s="7" t="s">
        <v>309</v>
      </c>
      <c r="D18" s="7" t="s">
        <v>17</v>
      </c>
      <c r="E18" s="8" t="s">
        <v>213</v>
      </c>
      <c r="F18" s="8" t="s">
        <v>275</v>
      </c>
      <c r="G18" s="8"/>
      <c r="H18" s="8"/>
      <c r="I18" s="16"/>
      <c r="J18" s="2" t="s">
        <v>310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 spans="1:26">
      <c r="A19" s="8">
        <v>5</v>
      </c>
      <c r="B19" s="6">
        <v>44779</v>
      </c>
      <c r="C19" s="7" t="s">
        <v>311</v>
      </c>
      <c r="D19" s="7" t="s">
        <v>19</v>
      </c>
      <c r="E19" s="8" t="s">
        <v>288</v>
      </c>
      <c r="F19" s="8" t="s">
        <v>277</v>
      </c>
      <c r="G19" s="8"/>
      <c r="H19" s="8"/>
      <c r="I19" s="1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 spans="1:26">
      <c r="A20" s="8">
        <v>6</v>
      </c>
      <c r="B20" s="6">
        <v>44814</v>
      </c>
      <c r="C20" s="9" t="s">
        <v>312</v>
      </c>
      <c r="D20" s="7" t="s">
        <v>19</v>
      </c>
      <c r="E20" s="8" t="s">
        <v>313</v>
      </c>
      <c r="F20" s="8" t="s">
        <v>314</v>
      </c>
      <c r="G20" s="8"/>
      <c r="H20" s="12">
        <v>44843</v>
      </c>
      <c r="I20" s="1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 spans="1:26">
      <c r="A21" s="8">
        <v>6</v>
      </c>
      <c r="B21" s="6">
        <v>44814</v>
      </c>
      <c r="C21" s="9" t="s">
        <v>312</v>
      </c>
      <c r="D21" s="7" t="s">
        <v>19</v>
      </c>
      <c r="E21" s="8" t="s">
        <v>230</v>
      </c>
      <c r="F21" s="8" t="s">
        <v>314</v>
      </c>
      <c r="G21" s="8"/>
      <c r="H21" s="12">
        <v>44843</v>
      </c>
      <c r="I21" s="1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 spans="1:26">
      <c r="A22" s="8">
        <v>6</v>
      </c>
      <c r="B22" s="6">
        <v>44814</v>
      </c>
      <c r="C22" s="7" t="s">
        <v>315</v>
      </c>
      <c r="D22" s="7" t="s">
        <v>273</v>
      </c>
      <c r="E22" s="8" t="s">
        <v>211</v>
      </c>
      <c r="F22" s="8" t="s">
        <v>277</v>
      </c>
      <c r="G22" s="8"/>
      <c r="H22" s="8"/>
      <c r="I22" s="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 spans="1:26">
      <c r="A23" s="8">
        <v>6</v>
      </c>
      <c r="B23" s="6">
        <v>44814</v>
      </c>
      <c r="C23" s="7" t="s">
        <v>316</v>
      </c>
      <c r="D23" s="7" t="s">
        <v>17</v>
      </c>
      <c r="E23" s="8" t="s">
        <v>163</v>
      </c>
      <c r="F23" s="8" t="s">
        <v>275</v>
      </c>
      <c r="G23" s="8"/>
      <c r="H23" s="8"/>
      <c r="I23" s="1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 spans="1:26">
      <c r="A24" s="8">
        <v>7</v>
      </c>
      <c r="B24" s="6">
        <v>44843</v>
      </c>
      <c r="C24" s="7" t="s">
        <v>317</v>
      </c>
      <c r="D24" s="7" t="s">
        <v>24</v>
      </c>
      <c r="E24" s="8" t="s">
        <v>156</v>
      </c>
      <c r="F24" s="8" t="s">
        <v>294</v>
      </c>
      <c r="G24" s="8"/>
      <c r="H24" s="8"/>
      <c r="I24" s="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 spans="1:26">
      <c r="A25" s="8">
        <v>7</v>
      </c>
      <c r="B25" s="6">
        <v>44843</v>
      </c>
      <c r="C25" s="10" t="s">
        <v>318</v>
      </c>
      <c r="D25" s="7" t="s">
        <v>22</v>
      </c>
      <c r="E25" s="8" t="s">
        <v>319</v>
      </c>
      <c r="F25" s="8" t="s">
        <v>275</v>
      </c>
      <c r="G25" s="8"/>
      <c r="H25" s="8"/>
      <c r="I25" s="1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 spans="1:26">
      <c r="A26" s="8">
        <v>8</v>
      </c>
      <c r="B26" s="6">
        <v>44891</v>
      </c>
      <c r="C26" s="7" t="s">
        <v>320</v>
      </c>
      <c r="D26" s="7" t="s">
        <v>298</v>
      </c>
      <c r="E26" s="8" t="s">
        <v>181</v>
      </c>
      <c r="F26" s="8" t="s">
        <v>277</v>
      </c>
      <c r="G26" s="8"/>
      <c r="H26" s="8"/>
      <c r="I26" s="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 spans="1:26">
      <c r="A27" s="8">
        <v>8</v>
      </c>
      <c r="B27" s="6">
        <v>44891</v>
      </c>
      <c r="C27" s="10" t="s">
        <v>321</v>
      </c>
      <c r="D27" s="9" t="s">
        <v>282</v>
      </c>
      <c r="E27" s="8" t="s">
        <v>253</v>
      </c>
      <c r="F27" s="8" t="s">
        <v>277</v>
      </c>
      <c r="G27" s="8"/>
      <c r="H27" s="8"/>
      <c r="I27" s="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 spans="1:26">
      <c r="A28" s="8">
        <v>8</v>
      </c>
      <c r="B28" s="6">
        <v>44891</v>
      </c>
      <c r="C28" s="10" t="s">
        <v>321</v>
      </c>
      <c r="D28" s="7" t="s">
        <v>22</v>
      </c>
      <c r="E28" s="8" t="s">
        <v>322</v>
      </c>
      <c r="F28" s="8" t="s">
        <v>323</v>
      </c>
      <c r="G28" s="8"/>
      <c r="H28" s="12">
        <v>44898</v>
      </c>
      <c r="I28" s="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 spans="1:26">
      <c r="A29" s="8">
        <v>9</v>
      </c>
      <c r="B29" s="13">
        <v>44898</v>
      </c>
      <c r="C29" s="7" t="s">
        <v>324</v>
      </c>
      <c r="D29" s="7" t="s">
        <v>13</v>
      </c>
      <c r="E29" s="8" t="s">
        <v>221</v>
      </c>
      <c r="F29" s="8" t="s">
        <v>275</v>
      </c>
      <c r="G29" s="8"/>
      <c r="H29" s="8"/>
      <c r="I29" s="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 spans="1:26">
      <c r="A30" s="8"/>
      <c r="B30" s="12"/>
      <c r="C30" s="8"/>
      <c r="D30" s="8"/>
      <c r="E30" s="8"/>
      <c r="F30" s="8"/>
      <c r="G30" s="8"/>
      <c r="H30" s="8"/>
      <c r="I30" s="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 spans="1:26">
      <c r="A31" s="8"/>
      <c r="B31" s="12"/>
      <c r="C31" s="8"/>
      <c r="D31" s="8"/>
      <c r="E31" s="8"/>
      <c r="F31" s="8"/>
      <c r="G31" s="8"/>
      <c r="H31" s="8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08661417322835" right="0.708661417322835" top="0.748031496062992" bottom="0.748031496062992" header="0" footer="0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日程表</vt:lpstr>
      <vt:lpstr>ブロック表</vt:lpstr>
      <vt:lpstr>得点</vt:lpstr>
      <vt:lpstr>懲戒罰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藤田悠輔</dc:creator>
  <cp:lastModifiedBy>User</cp:lastModifiedBy>
  <dcterms:created xsi:type="dcterms:W3CDTF">2022-12-05T06:39:00Z</dcterms:created>
  <dcterms:modified xsi:type="dcterms:W3CDTF">2022-12-15T06:22:53Z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