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19"/>
  <workbookPr/>
  <xr:revisionPtr revIDLastSave="0" documentId="8_{8DA3CA52-D762-41F5-AA3D-4925DFD5190A}" xr6:coauthVersionLast="47" xr6:coauthVersionMax="47" xr10:uidLastSave="{00000000-0000-0000-0000-000000000000}"/>
  <bookViews>
    <workbookView xWindow="0" yWindow="0" windowWidth="19200" windowHeight="7050" activeTab="2" xr2:uid="{00000000-000D-0000-FFFF-FFFF00000000}"/>
  </bookViews>
  <sheets>
    <sheet name="日程表" sheetId="1" r:id="rId1"/>
    <sheet name="ブロック表" sheetId="2" r:id="rId2"/>
    <sheet name="得点" sheetId="3" r:id="rId3"/>
    <sheet name="懲戒罰" sheetId="4" r:id="rId4"/>
  </sheets>
  <definedNames>
    <definedName name="_xlnm._FilterDatabase" localSheetId="2" hidden="1">得点!$A$3:$M$120</definedName>
    <definedName name="_xlnm.Print_Area" localSheetId="0">日程表!$A$1:$H$74</definedName>
    <definedName name="_xlnm.Print_Area" localSheetId="2">得点!$A$1:$M$68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0" i="3" l="1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29" i="3"/>
  <c r="M78" i="3"/>
  <c r="M77" i="3"/>
  <c r="M45" i="3"/>
  <c r="M28" i="3"/>
  <c r="M44" i="3"/>
  <c r="M76" i="3"/>
  <c r="M75" i="3"/>
  <c r="M74" i="3"/>
  <c r="M43" i="3"/>
  <c r="M73" i="3"/>
  <c r="M72" i="3"/>
  <c r="M42" i="3"/>
  <c r="M71" i="3"/>
  <c r="M27" i="3"/>
  <c r="M26" i="3"/>
  <c r="M11" i="3"/>
  <c r="M70" i="3"/>
  <c r="M14" i="3"/>
  <c r="M69" i="3"/>
  <c r="M41" i="3"/>
  <c r="M13" i="3"/>
  <c r="M68" i="3"/>
  <c r="M67" i="3"/>
  <c r="M66" i="3"/>
  <c r="M25" i="3"/>
  <c r="M65" i="3"/>
  <c r="M64" i="3"/>
  <c r="M63" i="3"/>
  <c r="M40" i="3"/>
  <c r="M10" i="3"/>
  <c r="M62" i="3"/>
  <c r="M61" i="3"/>
  <c r="M60" i="3"/>
  <c r="M59" i="3"/>
  <c r="M58" i="3"/>
  <c r="M57" i="3"/>
  <c r="M56" i="3"/>
  <c r="M55" i="3"/>
  <c r="M39" i="3"/>
  <c r="M24" i="3"/>
  <c r="M38" i="3"/>
  <c r="M37" i="3"/>
  <c r="M23" i="3"/>
  <c r="M54" i="3"/>
  <c r="M53" i="3"/>
  <c r="M36" i="3"/>
  <c r="M52" i="3"/>
  <c r="M51" i="3"/>
  <c r="M50" i="3"/>
  <c r="M49" i="3"/>
  <c r="M48" i="3"/>
  <c r="M47" i="3"/>
  <c r="M35" i="3"/>
  <c r="M46" i="3"/>
  <c r="M34" i="3"/>
  <c r="M33" i="3"/>
  <c r="M32" i="3"/>
  <c r="M22" i="3"/>
  <c r="M21" i="3"/>
  <c r="M20" i="3"/>
  <c r="M31" i="3"/>
  <c r="M30" i="3"/>
  <c r="M19" i="3"/>
  <c r="M9" i="3"/>
  <c r="M18" i="3"/>
  <c r="M17" i="3"/>
  <c r="M8" i="3"/>
  <c r="M7" i="3"/>
  <c r="M16" i="3"/>
  <c r="M15" i="3"/>
  <c r="M12" i="3"/>
  <c r="M5" i="3"/>
  <c r="M6" i="3"/>
  <c r="M4" i="3"/>
  <c r="A4" i="3"/>
  <c r="O4" i="3" s="1"/>
  <c r="U13" i="2"/>
  <c r="Q13" i="2"/>
  <c r="N13" i="2"/>
  <c r="U12" i="2"/>
  <c r="Q12" i="2"/>
  <c r="N12" i="2"/>
  <c r="U11" i="2"/>
  <c r="Q11" i="2"/>
  <c r="N11" i="2"/>
  <c r="U10" i="2"/>
  <c r="Q10" i="2"/>
  <c r="N10" i="2"/>
  <c r="U9" i="2"/>
  <c r="Q9" i="2"/>
  <c r="N9" i="2"/>
  <c r="U8" i="2"/>
  <c r="Q8" i="2"/>
  <c r="N8" i="2"/>
  <c r="U7" i="2"/>
  <c r="Q7" i="2"/>
  <c r="N7" i="2"/>
  <c r="U6" i="2"/>
  <c r="Q6" i="2"/>
  <c r="N6" i="2"/>
  <c r="U5" i="2"/>
  <c r="Q5" i="2"/>
  <c r="N5" i="2"/>
  <c r="U4" i="2"/>
  <c r="Q4" i="2"/>
  <c r="N4" i="2"/>
  <c r="C67" i="1"/>
  <c r="C59" i="1"/>
  <c r="C51" i="1"/>
  <c r="C43" i="1"/>
  <c r="C35" i="1"/>
  <c r="C27" i="1"/>
  <c r="C19" i="1"/>
  <c r="K15" i="1"/>
  <c r="K14" i="1"/>
  <c r="K13" i="1"/>
  <c r="K12" i="1"/>
  <c r="K11" i="1"/>
  <c r="C11" i="1"/>
  <c r="K10" i="1"/>
  <c r="K9" i="1"/>
  <c r="K8" i="1"/>
  <c r="K7" i="1"/>
  <c r="K6" i="1"/>
  <c r="C4" i="1"/>
  <c r="A120" i="3" l="1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29" i="3"/>
  <c r="A78" i="3"/>
  <c r="A77" i="3"/>
  <c r="A45" i="3"/>
  <c r="A28" i="3"/>
  <c r="A44" i="3"/>
  <c r="A76" i="3"/>
  <c r="A75" i="3"/>
  <c r="A74" i="3"/>
  <c r="A43" i="3"/>
  <c r="A73" i="3"/>
  <c r="A72" i="3"/>
  <c r="A42" i="3"/>
  <c r="A71" i="3"/>
  <c r="A27" i="3"/>
  <c r="A26" i="3"/>
  <c r="A11" i="3"/>
  <c r="A70" i="3"/>
  <c r="A14" i="3"/>
  <c r="A69" i="3"/>
  <c r="A41" i="3"/>
  <c r="A13" i="3"/>
  <c r="A68" i="3"/>
  <c r="A67" i="3"/>
  <c r="A66" i="3"/>
  <c r="A25" i="3"/>
  <c r="A65" i="3"/>
  <c r="A64" i="3"/>
  <c r="A63" i="3"/>
  <c r="A40" i="3"/>
  <c r="A10" i="3"/>
  <c r="A62" i="3"/>
  <c r="A61" i="3"/>
  <c r="A60" i="3"/>
  <c r="A59" i="3"/>
  <c r="A58" i="3"/>
  <c r="A57" i="3"/>
  <c r="A56" i="3"/>
  <c r="A55" i="3"/>
  <c r="A39" i="3"/>
  <c r="A24" i="3"/>
  <c r="A38" i="3"/>
  <c r="A37" i="3"/>
  <c r="A23" i="3"/>
  <c r="A54" i="3"/>
  <c r="A53" i="3"/>
  <c r="A36" i="3"/>
  <c r="A52" i="3"/>
  <c r="A51" i="3"/>
  <c r="A50" i="3"/>
  <c r="A49" i="3"/>
  <c r="A48" i="3"/>
  <c r="A47" i="3"/>
  <c r="A35" i="3"/>
  <c r="A46" i="3"/>
  <c r="A34" i="3"/>
  <c r="A33" i="3"/>
  <c r="A32" i="3"/>
  <c r="A22" i="3"/>
  <c r="A21" i="3"/>
  <c r="A20" i="3"/>
  <c r="A31" i="3"/>
  <c r="A30" i="3"/>
  <c r="A19" i="3"/>
  <c r="A9" i="3"/>
  <c r="A18" i="3"/>
  <c r="O13" i="3" s="1"/>
  <c r="A17" i="3"/>
  <c r="A8" i="3"/>
  <c r="O11" i="3" s="1"/>
  <c r="A7" i="3"/>
  <c r="O10" i="3" s="1"/>
  <c r="A16" i="3"/>
  <c r="O9" i="3" s="1"/>
  <c r="A15" i="3"/>
  <c r="O8" i="3" s="1"/>
  <c r="A12" i="3"/>
  <c r="O7" i="3" s="1"/>
  <c r="A5" i="3"/>
  <c r="A6" i="3"/>
  <c r="O5" i="3" s="1"/>
  <c r="O6" i="3" l="1"/>
  <c r="O12" i="3"/>
</calcChain>
</file>

<file path=xl/sharedStrings.xml><?xml version="1.0" encoding="utf-8"?>
<sst xmlns="http://schemas.openxmlformats.org/spreadsheetml/2006/main" count="678" uniqueCount="219">
  <si>
    <t>第26回川崎市フットサルリーグ2023試合日程表</t>
  </si>
  <si>
    <t>第1節:</t>
  </si>
  <si>
    <t>試合時間</t>
  </si>
  <si>
    <t>対戦チーム(左側)</t>
  </si>
  <si>
    <t>対戦チーム(右側)</t>
  </si>
  <si>
    <t>審判</t>
  </si>
  <si>
    <t>第二審判</t>
  </si>
  <si>
    <t>オフィシャル</t>
  </si>
  <si>
    <t>①</t>
  </si>
  <si>
    <t>カメムシ FC</t>
  </si>
  <si>
    <t>3-5</t>
  </si>
  <si>
    <t>ジオックス大和</t>
  </si>
  <si>
    <t>協会</t>
  </si>
  <si>
    <t>FC旭</t>
  </si>
  <si>
    <t>②</t>
  </si>
  <si>
    <t>19-3</t>
  </si>
  <si>
    <t>los cluza</t>
  </si>
  <si>
    <t>Viajante</t>
  </si>
  <si>
    <t>③</t>
  </si>
  <si>
    <t>なんでやねん</t>
  </si>
  <si>
    <t>IKUSAGA FC</t>
  </si>
  <si>
    <t>④</t>
  </si>
  <si>
    <t>Buzz Funny</t>
  </si>
  <si>
    <t>1-5</t>
  </si>
  <si>
    <t>ALGEMMA</t>
  </si>
  <si>
    <t>第2節:</t>
  </si>
  <si>
    <t>油少なめ</t>
  </si>
  <si>
    <t>8-4</t>
  </si>
  <si>
    <t>3-3</t>
  </si>
  <si>
    <t>8-5</t>
  </si>
  <si>
    <t>0-4</t>
  </si>
  <si>
    <t>⑤</t>
  </si>
  <si>
    <t>3-10</t>
  </si>
  <si>
    <t>第3節:</t>
  </si>
  <si>
    <t>1-2</t>
  </si>
  <si>
    <t>13-2</t>
  </si>
  <si>
    <t>7-2</t>
  </si>
  <si>
    <t>延期</t>
  </si>
  <si>
    <t>6-4</t>
  </si>
  <si>
    <t>第4節:</t>
  </si>
  <si>
    <t>3-4</t>
  </si>
  <si>
    <t>5-3</t>
  </si>
  <si>
    <t>10-2</t>
  </si>
  <si>
    <t>0-11</t>
  </si>
  <si>
    <t>2-7</t>
  </si>
  <si>
    <t>第5節:</t>
  </si>
  <si>
    <t>第6節:</t>
  </si>
  <si>
    <t>第7節:</t>
  </si>
  <si>
    <t>第8節:</t>
  </si>
  <si>
    <t>第9節:</t>
  </si>
  <si>
    <t>⑥</t>
  </si>
  <si>
    <t>第26回川崎市フットサルリーグ2023ブロック表</t>
  </si>
  <si>
    <t>順位</t>
  </si>
  <si>
    <t xml:space="preserve">los cluza </t>
  </si>
  <si>
    <t xml:space="preserve">Viajante S.I.F.C </t>
  </si>
  <si>
    <t>ジオックス</t>
  </si>
  <si>
    <t>勝点</t>
  </si>
  <si>
    <t>試合数</t>
  </si>
  <si>
    <t>得点</t>
  </si>
  <si>
    <t>失点</t>
  </si>
  <si>
    <t>得失点</t>
  </si>
  <si>
    <t>5-1</t>
  </si>
  <si>
    <t>11-0</t>
  </si>
  <si>
    <t>10-3</t>
  </si>
  <si>
    <t>12</t>
  </si>
  <si>
    <t>28</t>
  </si>
  <si>
    <t>8</t>
  </si>
  <si>
    <t>ジオックスFC大和</t>
  </si>
  <si>
    <t>2-1</t>
  </si>
  <si>
    <t>9</t>
  </si>
  <si>
    <t>18</t>
  </si>
  <si>
    <t>13</t>
  </si>
  <si>
    <t>36</t>
  </si>
  <si>
    <t>11</t>
  </si>
  <si>
    <t>7</t>
  </si>
  <si>
    <t>17</t>
  </si>
  <si>
    <t>15</t>
  </si>
  <si>
    <t>2-10</t>
  </si>
  <si>
    <t>2-13</t>
  </si>
  <si>
    <t>5-8</t>
  </si>
  <si>
    <t>0</t>
  </si>
  <si>
    <t>4-6</t>
  </si>
  <si>
    <t>4-8</t>
  </si>
  <si>
    <t>3-19</t>
  </si>
  <si>
    <t>40</t>
  </si>
  <si>
    <t>4</t>
  </si>
  <si>
    <t>20</t>
  </si>
  <si>
    <t>14</t>
  </si>
  <si>
    <t>4-0</t>
  </si>
  <si>
    <t>3</t>
  </si>
  <si>
    <t>5</t>
  </si>
  <si>
    <t>Pachuca</t>
  </si>
  <si>
    <t>6</t>
  </si>
  <si>
    <t>4-3</t>
  </si>
  <si>
    <t>得点ランキング</t>
  </si>
  <si>
    <t>選手名</t>
  </si>
  <si>
    <t>チーム</t>
  </si>
  <si>
    <t>1節</t>
  </si>
  <si>
    <t>2節</t>
  </si>
  <si>
    <t>3節</t>
  </si>
  <si>
    <t>4節</t>
  </si>
  <si>
    <t>5節</t>
  </si>
  <si>
    <t>6節</t>
  </si>
  <si>
    <t>7節</t>
  </si>
  <si>
    <t>8節</t>
  </si>
  <si>
    <t>9節</t>
  </si>
  <si>
    <t>総得点</t>
  </si>
  <si>
    <t>【得点ランキングTOP10】</t>
  </si>
  <si>
    <t>鈴木　健太郎</t>
  </si>
  <si>
    <t>寺井　瑞輝</t>
  </si>
  <si>
    <t>滝野　泰弘</t>
  </si>
  <si>
    <t>岸浪　祐</t>
  </si>
  <si>
    <t>君嶋　秀斗</t>
  </si>
  <si>
    <t>佐伯　文明</t>
  </si>
  <si>
    <t>安達　雄祐</t>
  </si>
  <si>
    <t>飯田　恭平</t>
  </si>
  <si>
    <t>西尾　亮佑</t>
  </si>
  <si>
    <t>藤岡　浩一郎</t>
  </si>
  <si>
    <t>清水　雄太</t>
  </si>
  <si>
    <t>石井　悠斗</t>
  </si>
  <si>
    <t>櫻井　貴行</t>
  </si>
  <si>
    <t>青田　星海</t>
  </si>
  <si>
    <t>星　宏明</t>
  </si>
  <si>
    <t>鈴木　祐二</t>
  </si>
  <si>
    <t>時田　悠志</t>
  </si>
  <si>
    <t>下山　唯人</t>
  </si>
  <si>
    <t>筒井　直道</t>
  </si>
  <si>
    <t>吉田　侑輝也</t>
  </si>
  <si>
    <t>鈴木　貴士</t>
  </si>
  <si>
    <t>岩瀬　嘉宏</t>
  </si>
  <si>
    <t>カメムシFC</t>
  </si>
  <si>
    <t>間宮　優</t>
  </si>
  <si>
    <t>小松　竜生</t>
  </si>
  <si>
    <t>涌井　蓮</t>
  </si>
  <si>
    <t>功刀　祐</t>
  </si>
  <si>
    <t>鍋倉　翔太</t>
  </si>
  <si>
    <t>芳賀　将貴</t>
  </si>
  <si>
    <t>持田　広夢</t>
  </si>
  <si>
    <t>杉崎　翼</t>
  </si>
  <si>
    <t>半田　雅之</t>
  </si>
  <si>
    <t>小山　雅司</t>
  </si>
  <si>
    <t>柴田　健太</t>
  </si>
  <si>
    <t>永島　翔太</t>
  </si>
  <si>
    <t>大内田　貴一</t>
  </si>
  <si>
    <t>阿部　友樹</t>
  </si>
  <si>
    <t>大友　裕道</t>
  </si>
  <si>
    <t>登木　昂大</t>
  </si>
  <si>
    <t>佐藤　公平</t>
  </si>
  <si>
    <t>小田　優樹</t>
  </si>
  <si>
    <t>遠藤　雄太</t>
  </si>
  <si>
    <t>宮崎　弘輝</t>
  </si>
  <si>
    <t>工藤　涼太</t>
  </si>
  <si>
    <t>田中　正巳</t>
  </si>
  <si>
    <t>磯辺　祐真</t>
  </si>
  <si>
    <t>小野崎　隆仁</t>
  </si>
  <si>
    <t>上畑　慶明</t>
  </si>
  <si>
    <t>菊池　崇徳</t>
  </si>
  <si>
    <t>才野　裕太</t>
  </si>
  <si>
    <t>佐藤　暖</t>
  </si>
  <si>
    <t>佐藤　悠善</t>
  </si>
  <si>
    <t>足立　裕太</t>
  </si>
  <si>
    <t>佐藤　大将</t>
  </si>
  <si>
    <t>永谷　大祐</t>
  </si>
  <si>
    <t>小口　洋輔</t>
  </si>
  <si>
    <t>室谷　隆太</t>
  </si>
  <si>
    <t>中川　龍</t>
  </si>
  <si>
    <t>杉浦　尚央</t>
  </si>
  <si>
    <t>相原　貴弘</t>
  </si>
  <si>
    <t>加賀美　秀明</t>
  </si>
  <si>
    <t>加藤　祐樹</t>
  </si>
  <si>
    <t>佐藤　晃</t>
  </si>
  <si>
    <t>荻窪　孝</t>
  </si>
  <si>
    <t>宮原　雄大</t>
  </si>
  <si>
    <t>菅谷　昇鷹</t>
  </si>
  <si>
    <t>宮川　太陽</t>
  </si>
  <si>
    <t>見山　翔琉</t>
  </si>
  <si>
    <t>原　大輝</t>
  </si>
  <si>
    <t>長谷川　真大</t>
  </si>
  <si>
    <t>土屋　雅義</t>
  </si>
  <si>
    <t>白井　悠斗</t>
  </si>
  <si>
    <t>田辺　純</t>
  </si>
  <si>
    <t>小城原　義朗</t>
  </si>
  <si>
    <t>浅利　勲</t>
  </si>
  <si>
    <t>山下　知晃</t>
  </si>
  <si>
    <t>警告・退場</t>
  </si>
  <si>
    <t>※警告3枚で次節出場停止</t>
  </si>
  <si>
    <t>※退場による出場停止処分はフェアプレー規律委員会によって決定</t>
  </si>
  <si>
    <t>節</t>
  </si>
  <si>
    <t>日付</t>
  </si>
  <si>
    <t>対戦カード</t>
  </si>
  <si>
    <t>選手</t>
  </si>
  <si>
    <t>理由</t>
  </si>
  <si>
    <t>累積</t>
  </si>
  <si>
    <t>出場停止日</t>
  </si>
  <si>
    <t>備考</t>
  </si>
  <si>
    <t>C1:反スポーツ的行為</t>
  </si>
  <si>
    <t>Buzz Funny - ALGEMMA</t>
  </si>
  <si>
    <t>C２</t>
  </si>
  <si>
    <t>C2:ラフプレー</t>
  </si>
  <si>
    <t>ALGEMMA - 油少なめ</t>
  </si>
  <si>
    <t>大山　真</t>
  </si>
  <si>
    <t>C６</t>
  </si>
  <si>
    <t>C3:異議</t>
  </si>
  <si>
    <t>IKUSAGA FC - Buzz Funny</t>
  </si>
  <si>
    <t>C4:繰り返し</t>
  </si>
  <si>
    <t>Buzz Funny - なんでやねん</t>
  </si>
  <si>
    <t>C5:遅延</t>
  </si>
  <si>
    <t>Viajante S.I.F.C - カメムシFC</t>
  </si>
  <si>
    <t>Viajante S.I.F.C</t>
  </si>
  <si>
    <t>C6:距離不足</t>
  </si>
  <si>
    <t>C7:無許可入/交代違反</t>
  </si>
  <si>
    <t>C8:無許可退</t>
  </si>
  <si>
    <t>S1:著しく不正なファウル</t>
  </si>
  <si>
    <t>S2:乱暴</t>
  </si>
  <si>
    <t>S3:つば</t>
  </si>
  <si>
    <t>S4:阻止（手）</t>
  </si>
  <si>
    <t>S5:阻止（他）</t>
  </si>
  <si>
    <t>S6:侮辱</t>
  </si>
  <si>
    <t>CS:警告2回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</si>
</sst>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Calibri"/>
      <charset val="134"/>
      <scheme val="minor"/>
    </font>
    <font>
      <sz val="16"/>
      <color theme="1"/>
      <name val="Meiryo"/>
      <charset val="134"/>
    </font>
    <font>
      <sz val="12"/>
      <color theme="1"/>
      <name val="Meiryo"/>
      <charset val="134"/>
    </font>
    <font>
      <sz val="8"/>
      <color theme="1"/>
      <name val="Meiryo"/>
      <charset val="134"/>
    </font>
    <font>
      <sz val="9"/>
      <color theme="1"/>
      <name val="Meiryo"/>
      <charset val="134"/>
    </font>
    <font>
      <sz val="10"/>
      <color theme="1"/>
      <name val="Meiryo"/>
      <charset val="134"/>
    </font>
    <font>
      <b/>
      <sz val="18"/>
      <color theme="1"/>
      <name val="Meiryo"/>
      <charset val="134"/>
    </font>
    <font>
      <b/>
      <sz val="14"/>
      <color theme="1"/>
      <name val="Meiryo"/>
      <charset val="134"/>
    </font>
    <font>
      <b/>
      <sz val="10"/>
      <color theme="1"/>
      <name val="Meiryo"/>
      <charset val="134"/>
    </font>
    <font>
      <b/>
      <sz val="11"/>
      <color theme="1"/>
      <name val="Meiryo"/>
      <charset val="134"/>
    </font>
    <font>
      <b/>
      <sz val="11"/>
      <color rgb="FFFF0000"/>
      <name val="Meiryo"/>
      <charset val="134"/>
    </font>
    <font>
      <b/>
      <sz val="9"/>
      <color theme="1"/>
      <name val="Meiryo"/>
      <charset val="134"/>
    </font>
    <font>
      <b/>
      <sz val="8"/>
      <color theme="1"/>
      <name val="Meiryo"/>
      <charset val="134"/>
    </font>
    <font>
      <b/>
      <sz val="12"/>
      <color theme="1"/>
      <name val="Meiryo"/>
      <charset val="134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BE4D5"/>
        <bgColor rgb="FFFBE4D5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vertical="center"/>
    </xf>
    <xf numFmtId="56" fontId="2" fillId="0" borderId="3" xfId="0" applyNumberFormat="1" applyFont="1" applyBorder="1" applyAlignment="1">
      <alignment horizontal="center" vertical="center"/>
    </xf>
    <xf numFmtId="56" fontId="4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49" fontId="10" fillId="2" borderId="5" xfId="0" applyNumberFormat="1" applyFont="1" applyFill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49" fontId="9" fillId="0" borderId="9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9" fontId="9" fillId="3" borderId="3" xfId="0" applyNumberFormat="1" applyFont="1" applyFill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4" fontId="8" fillId="0" borderId="10" xfId="0" applyNumberFormat="1" applyFont="1" applyBorder="1" applyAlignment="1">
      <alignment vertical="center"/>
    </xf>
    <xf numFmtId="56" fontId="13" fillId="0" borderId="10" xfId="0" applyNumberFormat="1" applyFont="1" applyBorder="1" applyAlignment="1">
      <alignment vertical="center"/>
    </xf>
    <xf numFmtId="20" fontId="5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0" fontId="5" fillId="0" borderId="4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9" fillId="0" borderId="3" xfId="0" quotePrefix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69</xdr:row>
      <xdr:rowOff>50800</xdr:rowOff>
    </xdr:from>
    <xdr:to>
      <xdr:col>5</xdr:col>
      <xdr:colOff>260350</xdr:colOff>
      <xdr:row>73</xdr:row>
      <xdr:rowOff>101600</xdr:rowOff>
    </xdr:to>
    <xdr:sp macro="" textlink="">
      <xdr:nvSpPr>
        <xdr:cNvPr id="2" name="テキスト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46225" y="14509750"/>
          <a:ext cx="2276475" cy="889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800" b="1">
              <a:latin typeface="Meiryo UI" panose="020B0604030504040204" charset="-128"/>
              <a:ea typeface="Meiryo UI" panose="020B0604030504040204" charset="-128"/>
            </a:rPr>
            <a:t>未　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view="pageBreakPreview" topLeftCell="A23" zoomScaleNormal="100" zoomScaleSheetLayoutView="100" workbookViewId="0">
      <selection activeCell="D34" sqref="D34"/>
    </sheetView>
  </sheetViews>
  <sheetFormatPr defaultColWidth="11.25" defaultRowHeight="15" customHeight="1"/>
  <cols>
    <col min="1" max="1" width="5" customWidth="1"/>
    <col min="2" max="2" width="12.375" customWidth="1"/>
    <col min="3" max="3" width="11.5" customWidth="1"/>
    <col min="4" max="4" width="6.375" customWidth="1"/>
    <col min="5" max="5" width="11.5" customWidth="1"/>
    <col min="6" max="7" width="5.5" customWidth="1"/>
    <col min="8" max="8" width="11.375" customWidth="1"/>
    <col min="9" max="9" width="5.125" customWidth="1"/>
    <col min="10" max="10" width="9" customWidth="1"/>
    <col min="11" max="11" width="9.125" customWidth="1"/>
    <col min="12" max="26" width="9" customWidth="1"/>
  </cols>
  <sheetData>
    <row r="1" spans="1:26" ht="16.5" customHeight="1">
      <c r="A1" s="2"/>
      <c r="B1" s="2"/>
      <c r="C1" s="44"/>
      <c r="D1" s="44"/>
      <c r="E1" s="44"/>
      <c r="F1" s="4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6.5" customHeight="1">
      <c r="A2" s="2"/>
      <c r="B2" s="57" t="s">
        <v>0</v>
      </c>
      <c r="C2" s="57"/>
      <c r="D2" s="57"/>
      <c r="E2" s="57"/>
      <c r="F2" s="57"/>
      <c r="G2" s="5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5" customHeight="1">
      <c r="A4" s="45" t="s">
        <v>1</v>
      </c>
      <c r="B4" s="46">
        <v>45024</v>
      </c>
      <c r="C4" s="47" t="str">
        <f>"("&amp;TEXT(B4,"aaa")&amp;")"</f>
        <v>(土)</v>
      </c>
      <c r="D4" s="4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.5" customHeight="1">
      <c r="A5" s="10"/>
      <c r="B5" s="8" t="s">
        <v>2</v>
      </c>
      <c r="C5" s="8" t="s">
        <v>3</v>
      </c>
      <c r="D5" s="8"/>
      <c r="E5" s="8" t="s">
        <v>4</v>
      </c>
      <c r="F5" s="8" t="s">
        <v>5</v>
      </c>
      <c r="G5" s="8" t="s">
        <v>6</v>
      </c>
      <c r="H5" s="8" t="s">
        <v>7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6.5" customHeight="1">
      <c r="A6" s="10" t="s">
        <v>8</v>
      </c>
      <c r="B6" s="48">
        <v>0.54166666666666696</v>
      </c>
      <c r="C6" s="49" t="s">
        <v>9</v>
      </c>
      <c r="D6" s="50" t="s">
        <v>10</v>
      </c>
      <c r="E6" s="7" t="s">
        <v>11</v>
      </c>
      <c r="F6" s="10" t="s">
        <v>12</v>
      </c>
      <c r="G6" s="10" t="s">
        <v>12</v>
      </c>
      <c r="H6" s="7" t="s">
        <v>13</v>
      </c>
      <c r="I6" s="2"/>
      <c r="J6" s="54" t="s">
        <v>9</v>
      </c>
      <c r="K6" s="2">
        <f t="shared" ref="K6:K15" si="0">COUNTIF($H$6:$H$75,J6)</f>
        <v>5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10" t="s">
        <v>14</v>
      </c>
      <c r="B7" s="48">
        <v>0.60416666666666696</v>
      </c>
      <c r="C7" s="7" t="s">
        <v>13</v>
      </c>
      <c r="D7" s="50" t="s">
        <v>15</v>
      </c>
      <c r="E7" s="7" t="s">
        <v>16</v>
      </c>
      <c r="F7" s="10" t="s">
        <v>12</v>
      </c>
      <c r="G7" s="10" t="s">
        <v>12</v>
      </c>
      <c r="H7" s="7" t="s">
        <v>9</v>
      </c>
      <c r="I7" s="2"/>
      <c r="J7" s="7" t="s">
        <v>17</v>
      </c>
      <c r="K7" s="2">
        <f t="shared" si="0"/>
        <v>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>
      <c r="A8" s="10" t="s">
        <v>18</v>
      </c>
      <c r="B8" s="48">
        <v>0.66666666666666696</v>
      </c>
      <c r="C8" s="7" t="s">
        <v>19</v>
      </c>
      <c r="D8" s="50" t="s">
        <v>10</v>
      </c>
      <c r="E8" s="51" t="s">
        <v>20</v>
      </c>
      <c r="F8" s="10" t="s">
        <v>12</v>
      </c>
      <c r="G8" s="10" t="s">
        <v>12</v>
      </c>
      <c r="H8" s="7" t="s">
        <v>16</v>
      </c>
      <c r="I8" s="2"/>
      <c r="J8" s="51" t="s">
        <v>20</v>
      </c>
      <c r="K8" s="2">
        <f t="shared" si="0"/>
        <v>5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10" t="s">
        <v>21</v>
      </c>
      <c r="B9" s="48">
        <v>0.72916666666666696</v>
      </c>
      <c r="C9" s="7" t="s">
        <v>22</v>
      </c>
      <c r="D9" s="50" t="s">
        <v>23</v>
      </c>
      <c r="E9" s="7" t="s">
        <v>24</v>
      </c>
      <c r="F9" s="10" t="s">
        <v>12</v>
      </c>
      <c r="G9" s="10" t="s">
        <v>12</v>
      </c>
      <c r="H9" s="7" t="s">
        <v>20</v>
      </c>
      <c r="I9" s="2"/>
      <c r="J9" s="7" t="s">
        <v>16</v>
      </c>
      <c r="K9" s="2">
        <f t="shared" si="0"/>
        <v>4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.5" customHeight="1">
      <c r="A10" s="2"/>
      <c r="B10" s="2"/>
      <c r="C10" s="2"/>
      <c r="D10" s="2"/>
      <c r="E10" s="2"/>
      <c r="F10" s="2"/>
      <c r="G10" s="2"/>
      <c r="H10" s="2"/>
      <c r="I10" s="2"/>
      <c r="J10" s="55" t="s">
        <v>22</v>
      </c>
      <c r="K10" s="2">
        <f t="shared" si="0"/>
        <v>4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45" t="s">
        <v>25</v>
      </c>
      <c r="B11" s="46">
        <v>45066</v>
      </c>
      <c r="C11" s="47" t="str">
        <f>"("&amp;TEXT(B11,"aaa")&amp;")"</f>
        <v>(土)</v>
      </c>
      <c r="D11" s="47"/>
      <c r="E11" s="47"/>
      <c r="F11" s="2"/>
      <c r="G11" s="2"/>
      <c r="H11" s="2"/>
      <c r="I11" s="2"/>
      <c r="J11" s="7" t="s">
        <v>13</v>
      </c>
      <c r="K11" s="2">
        <f t="shared" si="0"/>
        <v>4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10"/>
      <c r="B12" s="8" t="s">
        <v>2</v>
      </c>
      <c r="C12" s="8" t="s">
        <v>3</v>
      </c>
      <c r="D12" s="8"/>
      <c r="E12" s="8" t="s">
        <v>4</v>
      </c>
      <c r="F12" s="8" t="s">
        <v>5</v>
      </c>
      <c r="G12" s="8" t="s">
        <v>6</v>
      </c>
      <c r="H12" s="8" t="s">
        <v>7</v>
      </c>
      <c r="I12" s="2"/>
      <c r="J12" s="51" t="s">
        <v>26</v>
      </c>
      <c r="K12" s="2">
        <f t="shared" si="0"/>
        <v>5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>
      <c r="A13" s="10" t="s">
        <v>8</v>
      </c>
      <c r="B13" s="48">
        <v>0.54166666666666696</v>
      </c>
      <c r="C13" s="49" t="s">
        <v>9</v>
      </c>
      <c r="D13" s="50" t="s">
        <v>27</v>
      </c>
      <c r="E13" s="7" t="s">
        <v>16</v>
      </c>
      <c r="F13" s="10" t="s">
        <v>12</v>
      </c>
      <c r="G13" s="10" t="s">
        <v>12</v>
      </c>
      <c r="H13" s="7" t="s">
        <v>22</v>
      </c>
      <c r="I13" s="2"/>
      <c r="J13" s="7" t="s">
        <v>19</v>
      </c>
      <c r="K13" s="2">
        <f t="shared" si="0"/>
        <v>5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.5" customHeight="1">
      <c r="A14" s="10" t="s">
        <v>14</v>
      </c>
      <c r="B14" s="52">
        <v>0.60416666666666696</v>
      </c>
      <c r="C14" s="7" t="s">
        <v>20</v>
      </c>
      <c r="D14" s="53" t="s">
        <v>28</v>
      </c>
      <c r="E14" s="7" t="s">
        <v>22</v>
      </c>
      <c r="F14" s="10" t="s">
        <v>12</v>
      </c>
      <c r="G14" s="10" t="s">
        <v>12</v>
      </c>
      <c r="H14" s="7" t="s">
        <v>16</v>
      </c>
      <c r="I14" s="2"/>
      <c r="J14" s="51" t="s">
        <v>24</v>
      </c>
      <c r="K14" s="2">
        <f t="shared" si="0"/>
        <v>4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5" customHeight="1">
      <c r="A15" s="10" t="s">
        <v>18</v>
      </c>
      <c r="B15" s="48">
        <v>0.6875</v>
      </c>
      <c r="C15" s="17" t="s">
        <v>11</v>
      </c>
      <c r="D15" s="50" t="s">
        <v>29</v>
      </c>
      <c r="E15" s="7" t="s">
        <v>19</v>
      </c>
      <c r="F15" s="10" t="s">
        <v>12</v>
      </c>
      <c r="G15" s="10" t="s">
        <v>12</v>
      </c>
      <c r="H15" s="7" t="s">
        <v>20</v>
      </c>
      <c r="I15" s="2"/>
      <c r="J15" s="7" t="s">
        <v>11</v>
      </c>
      <c r="K15" s="2">
        <f t="shared" si="0"/>
        <v>4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.5" customHeight="1">
      <c r="A16" s="10" t="s">
        <v>21</v>
      </c>
      <c r="B16" s="48">
        <v>0.76736111111111105</v>
      </c>
      <c r="C16" s="7" t="s">
        <v>13</v>
      </c>
      <c r="D16" s="50" t="s">
        <v>30</v>
      </c>
      <c r="E16" s="7" t="s">
        <v>17</v>
      </c>
      <c r="F16" s="10" t="s">
        <v>12</v>
      </c>
      <c r="G16" s="10" t="s">
        <v>12</v>
      </c>
      <c r="H16" s="7" t="s">
        <v>19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.5" customHeight="1">
      <c r="A17" s="10" t="s">
        <v>31</v>
      </c>
      <c r="B17" s="48">
        <v>0.82638888888888895</v>
      </c>
      <c r="C17" s="7" t="s">
        <v>26</v>
      </c>
      <c r="D17" s="50" t="s">
        <v>32</v>
      </c>
      <c r="E17" s="7" t="s">
        <v>24</v>
      </c>
      <c r="F17" s="10" t="s">
        <v>12</v>
      </c>
      <c r="G17" s="10" t="s">
        <v>12</v>
      </c>
      <c r="H17" s="7" t="s">
        <v>17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6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6.5" customHeight="1">
      <c r="A19" s="45" t="s">
        <v>33</v>
      </c>
      <c r="B19" s="46">
        <v>45094</v>
      </c>
      <c r="C19" s="47" t="str">
        <f>"("&amp;TEXT(B19,"aaa")&amp;")"</f>
        <v>(土)</v>
      </c>
      <c r="D19" s="47"/>
      <c r="E19" s="4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.5" customHeight="1">
      <c r="A20" s="10"/>
      <c r="B20" s="8" t="s">
        <v>2</v>
      </c>
      <c r="C20" s="8" t="s">
        <v>3</v>
      </c>
      <c r="D20" s="8"/>
      <c r="E20" s="8" t="s">
        <v>4</v>
      </c>
      <c r="F20" s="8" t="s">
        <v>5</v>
      </c>
      <c r="G20" s="8" t="s">
        <v>6</v>
      </c>
      <c r="H20" s="8" t="s">
        <v>7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6.5" customHeight="1">
      <c r="A21" s="10" t="s">
        <v>8</v>
      </c>
      <c r="B21" s="48">
        <v>0.54166666666666696</v>
      </c>
      <c r="C21" s="7" t="s">
        <v>17</v>
      </c>
      <c r="D21" s="50" t="s">
        <v>34</v>
      </c>
      <c r="E21" s="49" t="s">
        <v>9</v>
      </c>
      <c r="F21" s="10" t="s">
        <v>12</v>
      </c>
      <c r="G21" s="10" t="s">
        <v>12</v>
      </c>
      <c r="H21" s="7" t="s">
        <v>22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6.5" customHeight="1">
      <c r="A22" s="10" t="s">
        <v>14</v>
      </c>
      <c r="B22" s="48">
        <v>0.60416666666666696</v>
      </c>
      <c r="C22" s="7" t="s">
        <v>22</v>
      </c>
      <c r="D22" s="50" t="s">
        <v>35</v>
      </c>
      <c r="E22" s="7" t="s">
        <v>19</v>
      </c>
      <c r="F22" s="10" t="s">
        <v>12</v>
      </c>
      <c r="G22" s="10" t="s">
        <v>12</v>
      </c>
      <c r="H22" s="7" t="s">
        <v>9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6.5" customHeight="1">
      <c r="A23" s="10" t="s">
        <v>18</v>
      </c>
      <c r="B23" s="48">
        <v>0.66666666666666696</v>
      </c>
      <c r="C23" s="7" t="s">
        <v>13</v>
      </c>
      <c r="D23" s="50" t="s">
        <v>36</v>
      </c>
      <c r="E23" s="7" t="s">
        <v>20</v>
      </c>
      <c r="F23" s="10" t="s">
        <v>12</v>
      </c>
      <c r="G23" s="10" t="s">
        <v>12</v>
      </c>
      <c r="H23" s="7" t="s">
        <v>19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6.5" customHeight="1">
      <c r="A24" s="10" t="s">
        <v>21</v>
      </c>
      <c r="B24" s="48">
        <v>0.72916666666666696</v>
      </c>
      <c r="C24" s="7" t="s">
        <v>11</v>
      </c>
      <c r="D24" s="50" t="s">
        <v>37</v>
      </c>
      <c r="E24" s="7" t="s">
        <v>26</v>
      </c>
      <c r="F24" s="10" t="s">
        <v>12</v>
      </c>
      <c r="G24" s="10" t="s">
        <v>12</v>
      </c>
      <c r="H24" s="7" t="s">
        <v>24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6.5" customHeight="1">
      <c r="A25" s="10" t="s">
        <v>31</v>
      </c>
      <c r="B25" s="48">
        <v>0.79166666666666696</v>
      </c>
      <c r="C25" s="7" t="s">
        <v>24</v>
      </c>
      <c r="D25" s="50" t="s">
        <v>38</v>
      </c>
      <c r="E25" s="7" t="s">
        <v>16</v>
      </c>
      <c r="F25" s="10" t="s">
        <v>12</v>
      </c>
      <c r="G25" s="10" t="s">
        <v>12</v>
      </c>
      <c r="H25" s="7" t="s">
        <v>26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6.5" customHeight="1">
      <c r="A27" s="45" t="s">
        <v>39</v>
      </c>
      <c r="B27" s="46">
        <v>45129</v>
      </c>
      <c r="C27" s="47" t="str">
        <f>"("&amp;TEXT(B27,"aaa")&amp;")"</f>
        <v>(土)</v>
      </c>
      <c r="D27" s="47"/>
      <c r="E27" s="4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6.5" customHeight="1">
      <c r="A28" s="10"/>
      <c r="B28" s="8" t="s">
        <v>2</v>
      </c>
      <c r="C28" s="8" t="s">
        <v>3</v>
      </c>
      <c r="D28" s="8"/>
      <c r="E28" s="8" t="s">
        <v>4</v>
      </c>
      <c r="F28" s="8" t="s">
        <v>5</v>
      </c>
      <c r="G28" s="8" t="s">
        <v>6</v>
      </c>
      <c r="H28" s="8" t="s">
        <v>7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6.5" customHeight="1">
      <c r="A29" s="10" t="s">
        <v>8</v>
      </c>
      <c r="B29" s="48">
        <v>0.54166666666666696</v>
      </c>
      <c r="C29" s="7" t="s">
        <v>22</v>
      </c>
      <c r="D29" s="50" t="s">
        <v>40</v>
      </c>
      <c r="E29" s="7" t="s">
        <v>11</v>
      </c>
      <c r="F29" s="10" t="s">
        <v>12</v>
      </c>
      <c r="G29" s="10" t="s">
        <v>12</v>
      </c>
      <c r="H29" s="7" t="s">
        <v>26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6.5" customHeight="1">
      <c r="A30" s="10" t="s">
        <v>14</v>
      </c>
      <c r="B30" s="48">
        <v>0.60416666666666696</v>
      </c>
      <c r="C30" s="7" t="s">
        <v>9</v>
      </c>
      <c r="D30" s="50" t="s">
        <v>41</v>
      </c>
      <c r="E30" s="7" t="s">
        <v>26</v>
      </c>
      <c r="F30" s="10" t="s">
        <v>12</v>
      </c>
      <c r="G30" s="10" t="s">
        <v>12</v>
      </c>
      <c r="H30" s="7" t="s">
        <v>11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6.5" customHeight="1">
      <c r="A31" s="10" t="s">
        <v>18</v>
      </c>
      <c r="B31" s="48">
        <v>0.66666666666666696</v>
      </c>
      <c r="C31" s="7" t="s">
        <v>13</v>
      </c>
      <c r="D31" s="50" t="s">
        <v>42</v>
      </c>
      <c r="E31" s="7" t="s">
        <v>19</v>
      </c>
      <c r="F31" s="10" t="s">
        <v>12</v>
      </c>
      <c r="G31" s="10" t="s">
        <v>12</v>
      </c>
      <c r="H31" s="7" t="s">
        <v>9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6.5" customHeight="1">
      <c r="A32" s="10" t="s">
        <v>21</v>
      </c>
      <c r="B32" s="48">
        <v>0.72916666666666696</v>
      </c>
      <c r="C32" s="7" t="s">
        <v>17</v>
      </c>
      <c r="D32" s="50" t="s">
        <v>43</v>
      </c>
      <c r="E32" s="7" t="s">
        <v>24</v>
      </c>
      <c r="F32" s="10" t="s">
        <v>12</v>
      </c>
      <c r="G32" s="10" t="s">
        <v>12</v>
      </c>
      <c r="H32" s="7" t="s">
        <v>19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6.5" customHeight="1">
      <c r="A33" s="10" t="s">
        <v>31</v>
      </c>
      <c r="B33" s="48">
        <v>0.79166666666666696</v>
      </c>
      <c r="C33" s="7" t="s">
        <v>16</v>
      </c>
      <c r="D33" s="50" t="s">
        <v>44</v>
      </c>
      <c r="E33" s="7" t="s">
        <v>20</v>
      </c>
      <c r="F33" s="10" t="s">
        <v>12</v>
      </c>
      <c r="G33" s="10" t="s">
        <v>12</v>
      </c>
      <c r="H33" s="7" t="s">
        <v>24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5" customHeight="1">
      <c r="A35" s="45" t="s">
        <v>45</v>
      </c>
      <c r="B35" s="46">
        <v>45157</v>
      </c>
      <c r="C35" s="47" t="str">
        <f>"("&amp;TEXT(B35,"aaa")&amp;")"</f>
        <v>(土)</v>
      </c>
      <c r="D35" s="47"/>
      <c r="E35" s="47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6.5" customHeight="1">
      <c r="A36" s="10"/>
      <c r="B36" s="8" t="s">
        <v>2</v>
      </c>
      <c r="C36" s="8" t="s">
        <v>3</v>
      </c>
      <c r="D36" s="8"/>
      <c r="E36" s="8" t="s">
        <v>4</v>
      </c>
      <c r="F36" s="8" t="s">
        <v>5</v>
      </c>
      <c r="G36" s="8" t="s">
        <v>6</v>
      </c>
      <c r="H36" s="8" t="s">
        <v>7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>
      <c r="A37" s="10" t="s">
        <v>8</v>
      </c>
      <c r="B37" s="48">
        <v>0.54166666666666696</v>
      </c>
      <c r="C37" s="7" t="s">
        <v>9</v>
      </c>
      <c r="D37" s="50"/>
      <c r="E37" s="7" t="s">
        <v>19</v>
      </c>
      <c r="F37" s="10" t="s">
        <v>12</v>
      </c>
      <c r="G37" s="10" t="s">
        <v>12</v>
      </c>
      <c r="H37" s="7" t="s">
        <v>17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6.5" customHeight="1">
      <c r="A38" s="10" t="s">
        <v>14</v>
      </c>
      <c r="B38" s="48">
        <v>0.60416666666666696</v>
      </c>
      <c r="C38" s="7" t="s">
        <v>20</v>
      </c>
      <c r="D38" s="7"/>
      <c r="E38" s="7" t="s">
        <v>17</v>
      </c>
      <c r="F38" s="10" t="s">
        <v>12</v>
      </c>
      <c r="G38" s="10" t="s">
        <v>12</v>
      </c>
      <c r="H38" s="7" t="s">
        <v>19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6.5" customHeight="1">
      <c r="A39" s="10" t="s">
        <v>18</v>
      </c>
      <c r="B39" s="48">
        <v>0.66666666666666696</v>
      </c>
      <c r="C39" s="7" t="s">
        <v>16</v>
      </c>
      <c r="D39" s="50"/>
      <c r="E39" s="7" t="s">
        <v>22</v>
      </c>
      <c r="F39" s="10" t="s">
        <v>12</v>
      </c>
      <c r="G39" s="10" t="s">
        <v>12</v>
      </c>
      <c r="H39" s="7" t="s">
        <v>20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6.5" customHeight="1">
      <c r="A40" s="10" t="s">
        <v>21</v>
      </c>
      <c r="B40" s="48">
        <v>0.72916666666666696</v>
      </c>
      <c r="C40" s="7" t="s">
        <v>26</v>
      </c>
      <c r="D40" s="50"/>
      <c r="E40" s="7" t="s">
        <v>13</v>
      </c>
      <c r="F40" s="10" t="s">
        <v>12</v>
      </c>
      <c r="G40" s="10" t="s">
        <v>12</v>
      </c>
      <c r="H40" s="7" t="s">
        <v>22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6.5" customHeight="1">
      <c r="A41" s="10" t="s">
        <v>31</v>
      </c>
      <c r="B41" s="48">
        <v>0.79166666666666696</v>
      </c>
      <c r="C41" s="7" t="s">
        <v>24</v>
      </c>
      <c r="D41" s="50"/>
      <c r="E41" s="7" t="s">
        <v>11</v>
      </c>
      <c r="F41" s="10" t="s">
        <v>12</v>
      </c>
      <c r="G41" s="10" t="s">
        <v>12</v>
      </c>
      <c r="H41" s="7" t="s">
        <v>13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6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6.5" customHeight="1">
      <c r="A43" s="45" t="s">
        <v>46</v>
      </c>
      <c r="B43" s="46">
        <v>45192</v>
      </c>
      <c r="C43" s="47" t="str">
        <f>"("&amp;TEXT(B43,"aaa")&amp;")"</f>
        <v>(土)</v>
      </c>
      <c r="D43" s="47"/>
      <c r="E43" s="47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6.5" customHeight="1">
      <c r="A44" s="10"/>
      <c r="B44" s="8" t="s">
        <v>2</v>
      </c>
      <c r="C44" s="8" t="s">
        <v>3</v>
      </c>
      <c r="D44" s="8"/>
      <c r="E44" s="8" t="s">
        <v>4</v>
      </c>
      <c r="F44" s="8" t="s">
        <v>5</v>
      </c>
      <c r="G44" s="8" t="s">
        <v>6</v>
      </c>
      <c r="H44" s="8" t="s">
        <v>7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6.5" customHeight="1">
      <c r="A45" s="10" t="s">
        <v>8</v>
      </c>
      <c r="B45" s="48">
        <v>0.54166666666666696</v>
      </c>
      <c r="C45" s="7" t="s">
        <v>20</v>
      </c>
      <c r="D45" s="50"/>
      <c r="E45" s="7" t="s">
        <v>9</v>
      </c>
      <c r="F45" s="10" t="s">
        <v>12</v>
      </c>
      <c r="G45" s="10" t="s">
        <v>12</v>
      </c>
      <c r="H45" s="7" t="s">
        <v>13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6.5" customHeight="1">
      <c r="A46" s="10" t="s">
        <v>14</v>
      </c>
      <c r="B46" s="48">
        <v>0.60416666666666696</v>
      </c>
      <c r="C46" s="7" t="s">
        <v>11</v>
      </c>
      <c r="D46" s="50"/>
      <c r="E46" s="7" t="s">
        <v>13</v>
      </c>
      <c r="F46" s="10" t="s">
        <v>12</v>
      </c>
      <c r="G46" s="10" t="s">
        <v>12</v>
      </c>
      <c r="H46" s="7" t="s">
        <v>20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6.5" customHeight="1">
      <c r="A47" s="10" t="s">
        <v>18</v>
      </c>
      <c r="B47" s="48">
        <v>0.66666666666666696</v>
      </c>
      <c r="C47" s="7" t="s">
        <v>26</v>
      </c>
      <c r="D47" s="50"/>
      <c r="E47" s="7" t="s">
        <v>22</v>
      </c>
      <c r="F47" s="10" t="s">
        <v>12</v>
      </c>
      <c r="G47" s="10" t="s">
        <v>12</v>
      </c>
      <c r="H47" s="7" t="s">
        <v>11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6.5" customHeight="1">
      <c r="A48" s="10" t="s">
        <v>21</v>
      </c>
      <c r="B48" s="48">
        <v>0.72916666666666696</v>
      </c>
      <c r="C48" s="7" t="s">
        <v>17</v>
      </c>
      <c r="D48" s="50"/>
      <c r="E48" s="7" t="s">
        <v>16</v>
      </c>
      <c r="F48" s="10" t="s">
        <v>12</v>
      </c>
      <c r="G48" s="10" t="s">
        <v>12</v>
      </c>
      <c r="H48" s="7" t="s">
        <v>22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6.5" customHeight="1">
      <c r="A49" s="10" t="s">
        <v>31</v>
      </c>
      <c r="B49" s="48">
        <v>0.79166666666666696</v>
      </c>
      <c r="C49" s="7" t="s">
        <v>19</v>
      </c>
      <c r="D49" s="50"/>
      <c r="E49" s="7" t="s">
        <v>24</v>
      </c>
      <c r="F49" s="10" t="s">
        <v>12</v>
      </c>
      <c r="G49" s="10" t="s">
        <v>12</v>
      </c>
      <c r="H49" s="7" t="s">
        <v>16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6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6.5" customHeight="1">
      <c r="A51" s="45" t="s">
        <v>47</v>
      </c>
      <c r="B51" s="46">
        <v>45220</v>
      </c>
      <c r="C51" s="47" t="str">
        <f>"("&amp;TEXT(B51,"aaa")&amp;")"</f>
        <v>(土)</v>
      </c>
      <c r="D51" s="44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6.5" customHeight="1">
      <c r="A52" s="10"/>
      <c r="B52" s="8" t="s">
        <v>2</v>
      </c>
      <c r="C52" s="8" t="s">
        <v>3</v>
      </c>
      <c r="D52" s="8"/>
      <c r="E52" s="8" t="s">
        <v>4</v>
      </c>
      <c r="F52" s="8" t="s">
        <v>5</v>
      </c>
      <c r="G52" s="8" t="s">
        <v>6</v>
      </c>
      <c r="H52" s="8" t="s">
        <v>7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6.5" customHeight="1">
      <c r="A53" s="10" t="s">
        <v>8</v>
      </c>
      <c r="B53" s="48">
        <v>0.54166666666666696</v>
      </c>
      <c r="C53" s="7" t="s">
        <v>13</v>
      </c>
      <c r="D53" s="50"/>
      <c r="E53" s="7" t="s">
        <v>9</v>
      </c>
      <c r="F53" s="10" t="s">
        <v>12</v>
      </c>
      <c r="G53" s="10" t="s">
        <v>12</v>
      </c>
      <c r="H53" s="7" t="s">
        <v>19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6.5" customHeight="1">
      <c r="A54" s="10" t="s">
        <v>14</v>
      </c>
      <c r="B54" s="48">
        <v>0.60416666666666696</v>
      </c>
      <c r="C54" s="7" t="s">
        <v>19</v>
      </c>
      <c r="D54" s="50"/>
      <c r="E54" s="7" t="s">
        <v>26</v>
      </c>
      <c r="F54" s="10" t="s">
        <v>12</v>
      </c>
      <c r="G54" s="10" t="s">
        <v>12</v>
      </c>
      <c r="H54" s="7" t="s">
        <v>9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6.5" customHeight="1">
      <c r="A55" s="10" t="s">
        <v>18</v>
      </c>
      <c r="B55" s="48">
        <v>0.66666666666666696</v>
      </c>
      <c r="C55" s="7" t="s">
        <v>17</v>
      </c>
      <c r="D55" s="50"/>
      <c r="E55" s="7" t="s">
        <v>22</v>
      </c>
      <c r="F55" s="10" t="s">
        <v>12</v>
      </c>
      <c r="G55" s="10" t="s">
        <v>12</v>
      </c>
      <c r="H55" s="7" t="s">
        <v>26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6.5" customHeight="1">
      <c r="A56" s="10" t="s">
        <v>21</v>
      </c>
      <c r="B56" s="48">
        <v>0.72916666666666696</v>
      </c>
      <c r="C56" s="7" t="s">
        <v>16</v>
      </c>
      <c r="D56" s="50"/>
      <c r="E56" s="7" t="s">
        <v>11</v>
      </c>
      <c r="F56" s="10" t="s">
        <v>12</v>
      </c>
      <c r="G56" s="10" t="s">
        <v>12</v>
      </c>
      <c r="H56" s="7" t="s">
        <v>24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6.5" customHeight="1">
      <c r="A57" s="10" t="s">
        <v>31</v>
      </c>
      <c r="B57" s="48">
        <v>0.79166666666666696</v>
      </c>
      <c r="C57" s="7" t="s">
        <v>20</v>
      </c>
      <c r="D57" s="7"/>
      <c r="E57" s="7" t="s">
        <v>24</v>
      </c>
      <c r="F57" s="10" t="s">
        <v>12</v>
      </c>
      <c r="G57" s="10" t="s">
        <v>12</v>
      </c>
      <c r="H57" s="7" t="s">
        <v>11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6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6.5" customHeight="1">
      <c r="A59" s="45" t="s">
        <v>48</v>
      </c>
      <c r="B59" s="46">
        <v>45248</v>
      </c>
      <c r="C59" s="47" t="str">
        <f>"("&amp;TEXT(B59,"aaa")&amp;")"</f>
        <v>(土)</v>
      </c>
      <c r="D59" s="44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6.5" customHeight="1">
      <c r="A60" s="10"/>
      <c r="B60" s="8" t="s">
        <v>2</v>
      </c>
      <c r="C60" s="8" t="s">
        <v>3</v>
      </c>
      <c r="D60" s="8"/>
      <c r="E60" s="8" t="s">
        <v>4</v>
      </c>
      <c r="F60" s="8" t="s">
        <v>5</v>
      </c>
      <c r="G60" s="8" t="s">
        <v>6</v>
      </c>
      <c r="H60" s="8" t="s">
        <v>7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6.5" customHeight="1">
      <c r="A61" s="10" t="s">
        <v>8</v>
      </c>
      <c r="B61" s="48">
        <v>0.54166666666666696</v>
      </c>
      <c r="C61" s="7" t="s">
        <v>9</v>
      </c>
      <c r="D61" s="50"/>
      <c r="E61" s="7" t="s">
        <v>22</v>
      </c>
      <c r="F61" s="10" t="s">
        <v>12</v>
      </c>
      <c r="G61" s="10" t="s">
        <v>12</v>
      </c>
      <c r="H61" s="7" t="s">
        <v>17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6.5" customHeight="1">
      <c r="A62" s="10" t="s">
        <v>14</v>
      </c>
      <c r="B62" s="48">
        <v>0.60416666666666696</v>
      </c>
      <c r="C62" s="7" t="s">
        <v>11</v>
      </c>
      <c r="D62" s="50"/>
      <c r="E62" s="7" t="s">
        <v>17</v>
      </c>
      <c r="F62" s="10" t="s">
        <v>12</v>
      </c>
      <c r="G62" s="10" t="s">
        <v>12</v>
      </c>
      <c r="H62" s="7" t="s">
        <v>9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6.5" customHeight="1">
      <c r="A63" s="10" t="s">
        <v>18</v>
      </c>
      <c r="B63" s="48">
        <v>0.66666666666666696</v>
      </c>
      <c r="C63" s="7" t="s">
        <v>26</v>
      </c>
      <c r="D63" s="50"/>
      <c r="E63" s="7" t="s">
        <v>20</v>
      </c>
      <c r="F63" s="10" t="s">
        <v>12</v>
      </c>
      <c r="G63" s="10" t="s">
        <v>12</v>
      </c>
      <c r="H63" s="7" t="s">
        <v>11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6.5" customHeight="1">
      <c r="A64" s="10" t="s">
        <v>21</v>
      </c>
      <c r="B64" s="48">
        <v>0.72916666666666696</v>
      </c>
      <c r="C64" s="7" t="s">
        <v>16</v>
      </c>
      <c r="D64" s="50"/>
      <c r="E64" s="7" t="s">
        <v>19</v>
      </c>
      <c r="F64" s="10" t="s">
        <v>12</v>
      </c>
      <c r="G64" s="10" t="s">
        <v>12</v>
      </c>
      <c r="H64" s="7" t="s">
        <v>26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6.5" customHeight="1">
      <c r="A65" s="10" t="s">
        <v>31</v>
      </c>
      <c r="B65" s="48">
        <v>0.79166666666666696</v>
      </c>
      <c r="C65" s="7" t="s">
        <v>24</v>
      </c>
      <c r="D65" s="50"/>
      <c r="E65" s="7" t="s">
        <v>13</v>
      </c>
      <c r="F65" s="10" t="s">
        <v>12</v>
      </c>
      <c r="G65" s="10" t="s">
        <v>12</v>
      </c>
      <c r="H65" s="7" t="s">
        <v>17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6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6.5" customHeight="1">
      <c r="A67" s="45" t="s">
        <v>49</v>
      </c>
      <c r="B67" s="46">
        <v>45276</v>
      </c>
      <c r="C67" s="47" t="str">
        <f>"("&amp;TEXT(B67,"aaa")&amp;")"</f>
        <v>(土)</v>
      </c>
      <c r="D67" s="44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6.5" customHeight="1">
      <c r="A68" s="10"/>
      <c r="B68" s="8" t="s">
        <v>2</v>
      </c>
      <c r="C68" s="8" t="s">
        <v>3</v>
      </c>
      <c r="D68" s="8"/>
      <c r="E68" s="8" t="s">
        <v>4</v>
      </c>
      <c r="F68" s="8" t="s">
        <v>5</v>
      </c>
      <c r="G68" s="8" t="s">
        <v>6</v>
      </c>
      <c r="H68" s="8" t="s">
        <v>7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6.5" customHeight="1">
      <c r="A69" s="10" t="s">
        <v>8</v>
      </c>
      <c r="B69" s="48">
        <v>0.52777777777777801</v>
      </c>
      <c r="C69" s="7" t="s">
        <v>22</v>
      </c>
      <c r="D69" s="50"/>
      <c r="E69" s="7" t="s">
        <v>13</v>
      </c>
      <c r="F69" s="10" t="s">
        <v>12</v>
      </c>
      <c r="G69" s="10" t="s">
        <v>12</v>
      </c>
      <c r="H69" s="7" t="s">
        <v>26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6.5" customHeight="1">
      <c r="A70" s="10" t="s">
        <v>14</v>
      </c>
      <c r="B70" s="48">
        <v>0.58680555555555602</v>
      </c>
      <c r="C70" s="7" t="s">
        <v>17</v>
      </c>
      <c r="D70" s="50"/>
      <c r="E70" s="7" t="s">
        <v>26</v>
      </c>
      <c r="F70" s="10" t="s">
        <v>12</v>
      </c>
      <c r="G70" s="10" t="s">
        <v>12</v>
      </c>
      <c r="H70" s="7" t="s">
        <v>13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6.5" customHeight="1">
      <c r="A71" s="10" t="s">
        <v>18</v>
      </c>
      <c r="B71" s="48">
        <v>0.64583333333333304</v>
      </c>
      <c r="C71" s="7" t="s">
        <v>11</v>
      </c>
      <c r="D71" s="50"/>
      <c r="E71" s="7" t="s">
        <v>20</v>
      </c>
      <c r="F71" s="10" t="s">
        <v>12</v>
      </c>
      <c r="G71" s="10" t="s">
        <v>12</v>
      </c>
      <c r="H71" s="7" t="s">
        <v>17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6.5" customHeight="1">
      <c r="A72" s="10" t="s">
        <v>21</v>
      </c>
      <c r="B72" s="48">
        <v>0.70486111111111105</v>
      </c>
      <c r="C72" s="7" t="s">
        <v>19</v>
      </c>
      <c r="D72" s="50"/>
      <c r="E72" s="7" t="s">
        <v>17</v>
      </c>
      <c r="F72" s="10" t="s">
        <v>12</v>
      </c>
      <c r="G72" s="10" t="s">
        <v>12</v>
      </c>
      <c r="H72" s="7" t="s">
        <v>20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6.5" customHeight="1">
      <c r="A73" s="10" t="s">
        <v>31</v>
      </c>
      <c r="B73" s="48">
        <v>0.76388888888888895</v>
      </c>
      <c r="C73" s="7" t="s">
        <v>26</v>
      </c>
      <c r="D73" s="50"/>
      <c r="E73" s="7" t="s">
        <v>16</v>
      </c>
      <c r="F73" s="10" t="s">
        <v>12</v>
      </c>
      <c r="G73" s="10" t="s">
        <v>12</v>
      </c>
      <c r="H73" s="7" t="s">
        <v>24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6.5" customHeight="1">
      <c r="A74" s="10" t="s">
        <v>50</v>
      </c>
      <c r="B74" s="48">
        <v>0.82291666666666696</v>
      </c>
      <c r="C74" s="7" t="s">
        <v>24</v>
      </c>
      <c r="D74" s="50"/>
      <c r="E74" s="7" t="s">
        <v>9</v>
      </c>
      <c r="F74" s="10" t="s">
        <v>12</v>
      </c>
      <c r="G74" s="10" t="s">
        <v>12</v>
      </c>
      <c r="H74" s="7" t="s">
        <v>16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6.5" customHeight="1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6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6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6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6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6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6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6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6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6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6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6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6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6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6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6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6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6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6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6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6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6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6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6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6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6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6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6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6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6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6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6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6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6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6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6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6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6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6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6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6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6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6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6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6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6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6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6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6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6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6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6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6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6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6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6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6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6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6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6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6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6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6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6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6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6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6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6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6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6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6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6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6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6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6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6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6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6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6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6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6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6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6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6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6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6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6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6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6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6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6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6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6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6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6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6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6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6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6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6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6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6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6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6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6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6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6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6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6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6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6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6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6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6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6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6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6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6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6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6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6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6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6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6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6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6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6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6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6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6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6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6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6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6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6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6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6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6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6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6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6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6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6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6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6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6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6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6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6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6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6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6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6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6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6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6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6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6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6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6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6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6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6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6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6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6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6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6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6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6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6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6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6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6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6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6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6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6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6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6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6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6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6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6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6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6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6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6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6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6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6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6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6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6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6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6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6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6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6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6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6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6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6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6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6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6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6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6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6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6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6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6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6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6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6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6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6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6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6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6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6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6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6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6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6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6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6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6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6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6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6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6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6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6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6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6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6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6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6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6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6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6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6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6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6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6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6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6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6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6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6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6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6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6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6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6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6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6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6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6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6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6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6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6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6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6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6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6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6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6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6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6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6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6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6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6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6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6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6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6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6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6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6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6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6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6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6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6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6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6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6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6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6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6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6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6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6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6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6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6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6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6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6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6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6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6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6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6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6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6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6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6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6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6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6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6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6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6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6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6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6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6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6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6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6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6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6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6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6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6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6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6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6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6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6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6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6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6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6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6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6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6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6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6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6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6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6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6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6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6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6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6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6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6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6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6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6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6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6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6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6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6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6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6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6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6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6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6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6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6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6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6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6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6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6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6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6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6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6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6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6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6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6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6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6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6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6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6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6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6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6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6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6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6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6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6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6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6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6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6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6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6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6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6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6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6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6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6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6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6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6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6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6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6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6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6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6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6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6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6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6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6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6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6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6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6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6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6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6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6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6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6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6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6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6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6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6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6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6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6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6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6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6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6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6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6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6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6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6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6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6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6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6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6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6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6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6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6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6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6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6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6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6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6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6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6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6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6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6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6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6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6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6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6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6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6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6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6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6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6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6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6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6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6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6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6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6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6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6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6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6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6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6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6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6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6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6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6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6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6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6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6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6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6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6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6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6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6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6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6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6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6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6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6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6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6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6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6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6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6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6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6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6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6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6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6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6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6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6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6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6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6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6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6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6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6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6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6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6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6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6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6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6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6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6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6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6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6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6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6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6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6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6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6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6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6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6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6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6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6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6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6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6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6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6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6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6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6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6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6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6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6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6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6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6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6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6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6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6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6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6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6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6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6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6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6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6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6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6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6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6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6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6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6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6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6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6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6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6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6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6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6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6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6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6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6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6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6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6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6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6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6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6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6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6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6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6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6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6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6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6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6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6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6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6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6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6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6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6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6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6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6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6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6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6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6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6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6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6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6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6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6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6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6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6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6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6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6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6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6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6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6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6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6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6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6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6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6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6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6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6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6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6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6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6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6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6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6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6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6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6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6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6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6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6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6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6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6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6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6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6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6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6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6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6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6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6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6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6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6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6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6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6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6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6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6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6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6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6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6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6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6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6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6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6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6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6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6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6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6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6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6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6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6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6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6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6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6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6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6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6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6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6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6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6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6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6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6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6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6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6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6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6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6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6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6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6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6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6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6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6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6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6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6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6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6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6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6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6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6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6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6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6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6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6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6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6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6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6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6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6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6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6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6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6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6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6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6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6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6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6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6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6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6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6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6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6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6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6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6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6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6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6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6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6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6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6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6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6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6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6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6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6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6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6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6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6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6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6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6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6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6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6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6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6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6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6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6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6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6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6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6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6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6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6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6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6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6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6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6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6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6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6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6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6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6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6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6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6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6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6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6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6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6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6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6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6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6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6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6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6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6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6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6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6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6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6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6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6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6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6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6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6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6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6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6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6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6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6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6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6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6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6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6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6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6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6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6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6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6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6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6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6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6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6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6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6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6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6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6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6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6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6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6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6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6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6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6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6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6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6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6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6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6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6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6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6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6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6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6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6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6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6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6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6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6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6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6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6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6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6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6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6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6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6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6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6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6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6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6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6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6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6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6.5" customHeight="1"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B2:G2"/>
  </mergeCells>
  <pageMargins left="0.70866141732283505" right="0.70866141732283505" top="0.74803149606299202" bottom="0.55118110236220497" header="0" footer="0"/>
  <pageSetup paperSize="9" fitToHeight="0" orientation="portrait"/>
  <rowBreaks count="1" manualBreakCount="1">
    <brk id="42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00"/>
  <sheetViews>
    <sheetView view="pageBreakPreview" topLeftCell="A9" zoomScaleNormal="100" zoomScaleSheetLayoutView="100" workbookViewId="0">
      <selection activeCell="P14" sqref="P14"/>
    </sheetView>
  </sheetViews>
  <sheetFormatPr defaultColWidth="11.25" defaultRowHeight="15" customHeight="1"/>
  <cols>
    <col min="1" max="1" width="6.125" customWidth="1"/>
    <col min="2" max="2" width="11" customWidth="1"/>
    <col min="3" max="12" width="10.5" customWidth="1"/>
    <col min="13" max="26" width="9" customWidth="1"/>
  </cols>
  <sheetData>
    <row r="1" spans="1:27" ht="29.25" customHeight="1">
      <c r="A1" s="2"/>
      <c r="B1" s="19" t="s">
        <v>51</v>
      </c>
      <c r="C1" s="20"/>
      <c r="D1" s="20"/>
      <c r="E1" s="20"/>
      <c r="F1" s="2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7" ht="16.5" customHeight="1">
      <c r="A2" s="2"/>
      <c r="B2" s="20"/>
      <c r="C2" s="20"/>
      <c r="D2" s="20"/>
      <c r="E2" s="20"/>
      <c r="F2" s="2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7" ht="25.5" customHeight="1">
      <c r="A3" s="21" t="s">
        <v>52</v>
      </c>
      <c r="B3" s="22"/>
      <c r="C3" s="23" t="s">
        <v>24</v>
      </c>
      <c r="D3" s="24" t="s">
        <v>9</v>
      </c>
      <c r="E3" s="25" t="s">
        <v>13</v>
      </c>
      <c r="F3" s="25" t="s">
        <v>20</v>
      </c>
      <c r="G3" s="25" t="s">
        <v>19</v>
      </c>
      <c r="H3" s="25" t="s">
        <v>53</v>
      </c>
      <c r="I3" s="37" t="s">
        <v>22</v>
      </c>
      <c r="J3" s="25" t="s">
        <v>54</v>
      </c>
      <c r="K3" s="25" t="s">
        <v>26</v>
      </c>
      <c r="L3" s="25" t="s">
        <v>55</v>
      </c>
      <c r="M3" s="38" t="s">
        <v>56</v>
      </c>
      <c r="N3" s="39" t="s">
        <v>57</v>
      </c>
      <c r="O3" s="39" t="s">
        <v>58</v>
      </c>
      <c r="P3" s="40" t="s">
        <v>59</v>
      </c>
      <c r="Q3" s="40" t="s">
        <v>60</v>
      </c>
      <c r="R3" s="2"/>
      <c r="S3" s="2"/>
      <c r="T3" s="2"/>
      <c r="U3" s="2"/>
      <c r="V3" s="2"/>
      <c r="W3" s="2"/>
      <c r="X3" s="2"/>
      <c r="Y3" s="2"/>
      <c r="Z3" s="2"/>
    </row>
    <row r="4" spans="1:27" ht="61.5" customHeight="1">
      <c r="A4" s="26"/>
      <c r="B4" s="27" t="s">
        <v>24</v>
      </c>
      <c r="C4" s="28"/>
      <c r="D4" s="29"/>
      <c r="E4" s="29"/>
      <c r="F4" s="30"/>
      <c r="G4" s="30"/>
      <c r="H4" s="30" t="s">
        <v>38</v>
      </c>
      <c r="I4" s="30" t="s">
        <v>61</v>
      </c>
      <c r="J4" s="30" t="s">
        <v>62</v>
      </c>
      <c r="K4" s="30" t="s">
        <v>63</v>
      </c>
      <c r="L4" s="30"/>
      <c r="M4" s="41" t="s">
        <v>64</v>
      </c>
      <c r="N4" s="30">
        <f t="shared" ref="N4:N13" si="0">10-COUNTIF(C4:L4,"")-COUNTIF(C4:L4,0)</f>
        <v>4</v>
      </c>
      <c r="O4" s="30" t="s">
        <v>65</v>
      </c>
      <c r="P4" s="30" t="s">
        <v>66</v>
      </c>
      <c r="Q4" s="30">
        <f t="shared" ref="Q4:Q13" si="1">O4-P4</f>
        <v>20</v>
      </c>
      <c r="R4" s="2"/>
      <c r="S4" s="2">
        <v>1</v>
      </c>
      <c r="T4" s="2" t="s">
        <v>67</v>
      </c>
      <c r="U4" s="2" t="str">
        <f>"第"&amp;S4&amp;"位 "&amp;T4&amp;"&lt;br&gt;"</f>
        <v>第1位 ジオックスFC大和&lt;br&gt;</v>
      </c>
      <c r="V4" s="2"/>
      <c r="W4" s="2"/>
      <c r="X4" s="2"/>
      <c r="Y4" s="2"/>
      <c r="Z4" s="2"/>
    </row>
    <row r="5" spans="1:27" ht="61.5" customHeight="1">
      <c r="A5" s="26"/>
      <c r="B5" s="27" t="s">
        <v>9</v>
      </c>
      <c r="C5" s="31"/>
      <c r="D5" s="28"/>
      <c r="E5" s="30"/>
      <c r="F5" s="30"/>
      <c r="G5" s="30"/>
      <c r="H5" s="56" t="s">
        <v>27</v>
      </c>
      <c r="I5" s="30"/>
      <c r="J5" s="30" t="s">
        <v>68</v>
      </c>
      <c r="K5" s="30" t="s">
        <v>41</v>
      </c>
      <c r="L5" s="56" t="s">
        <v>10</v>
      </c>
      <c r="M5" s="41" t="s">
        <v>69</v>
      </c>
      <c r="N5" s="30">
        <f t="shared" si="0"/>
        <v>4</v>
      </c>
      <c r="O5" s="30" t="s">
        <v>70</v>
      </c>
      <c r="P5" s="30" t="s">
        <v>71</v>
      </c>
      <c r="Q5" s="30">
        <f t="shared" si="1"/>
        <v>5</v>
      </c>
      <c r="R5" s="2"/>
      <c r="S5" s="2">
        <v>2</v>
      </c>
      <c r="T5" s="2" t="s">
        <v>13</v>
      </c>
      <c r="U5" s="2" t="str">
        <f t="shared" ref="U5:U13" si="2">"第"&amp;S5&amp;"位 "&amp;T5&amp;"&lt;br&gt;"</f>
        <v>第2位 FC旭&lt;br&gt;</v>
      </c>
      <c r="V5" s="2"/>
      <c r="W5" s="2"/>
      <c r="X5" s="2"/>
      <c r="Y5" s="2"/>
      <c r="Z5" s="2"/>
    </row>
    <row r="6" spans="1:27" ht="61.5" customHeight="1">
      <c r="A6" s="32"/>
      <c r="B6" s="33" t="s">
        <v>13</v>
      </c>
      <c r="C6" s="34"/>
      <c r="D6" s="30"/>
      <c r="E6" s="28"/>
      <c r="F6" s="56" t="s">
        <v>36</v>
      </c>
      <c r="G6" s="30" t="s">
        <v>42</v>
      </c>
      <c r="H6" s="30" t="s">
        <v>15</v>
      </c>
      <c r="I6" s="30"/>
      <c r="J6" s="30" t="s">
        <v>30</v>
      </c>
      <c r="K6" s="30"/>
      <c r="L6" s="30"/>
      <c r="M6" s="41" t="s">
        <v>69</v>
      </c>
      <c r="N6" s="30">
        <f t="shared" si="0"/>
        <v>4</v>
      </c>
      <c r="O6" s="30" t="s">
        <v>72</v>
      </c>
      <c r="P6" s="30" t="s">
        <v>73</v>
      </c>
      <c r="Q6" s="30">
        <f t="shared" si="1"/>
        <v>25</v>
      </c>
      <c r="R6" s="2"/>
      <c r="S6" s="2">
        <v>3</v>
      </c>
      <c r="T6" s="2" t="s">
        <v>54</v>
      </c>
      <c r="U6" s="2" t="str">
        <f t="shared" si="2"/>
        <v>第3位 Viajante S.I.F.C &lt;br&gt;</v>
      </c>
      <c r="V6" s="2"/>
      <c r="W6" s="2"/>
      <c r="X6" s="2"/>
      <c r="Y6" s="2"/>
      <c r="Z6" s="2"/>
    </row>
    <row r="7" spans="1:27" ht="61.5" customHeight="1">
      <c r="A7" s="32"/>
      <c r="B7" s="35" t="s">
        <v>20</v>
      </c>
      <c r="C7" s="30"/>
      <c r="D7" s="29"/>
      <c r="E7" s="30" t="s">
        <v>44</v>
      </c>
      <c r="F7" s="28"/>
      <c r="G7" s="30" t="s">
        <v>41</v>
      </c>
      <c r="H7" s="30" t="s">
        <v>36</v>
      </c>
      <c r="I7" s="56" t="s">
        <v>28</v>
      </c>
      <c r="J7" s="30"/>
      <c r="K7" s="30"/>
      <c r="L7" s="30"/>
      <c r="M7" s="41" t="s">
        <v>74</v>
      </c>
      <c r="N7" s="30">
        <f t="shared" si="0"/>
        <v>4</v>
      </c>
      <c r="O7" s="30" t="s">
        <v>75</v>
      </c>
      <c r="P7" s="30" t="s">
        <v>76</v>
      </c>
      <c r="Q7" s="30">
        <f t="shared" si="1"/>
        <v>2</v>
      </c>
      <c r="R7" s="2"/>
      <c r="S7" s="2">
        <v>4</v>
      </c>
      <c r="T7" s="2" t="s">
        <v>26</v>
      </c>
      <c r="U7" s="2" t="str">
        <f t="shared" si="2"/>
        <v>第4位 油少なめ&lt;br&gt;</v>
      </c>
      <c r="V7" s="2"/>
      <c r="W7" s="2"/>
      <c r="X7" s="2"/>
      <c r="Y7" s="2"/>
      <c r="Z7" s="2"/>
      <c r="AA7" s="2"/>
    </row>
    <row r="8" spans="1:27" ht="61.5" customHeight="1">
      <c r="A8" s="32"/>
      <c r="B8" s="25" t="s">
        <v>19</v>
      </c>
      <c r="C8" s="31"/>
      <c r="D8" s="30"/>
      <c r="E8" s="30" t="s">
        <v>77</v>
      </c>
      <c r="F8" s="30" t="s">
        <v>10</v>
      </c>
      <c r="G8" s="28"/>
      <c r="H8" s="30"/>
      <c r="I8" s="56" t="s">
        <v>78</v>
      </c>
      <c r="J8" s="30"/>
      <c r="K8" s="30"/>
      <c r="L8" s="56" t="s">
        <v>79</v>
      </c>
      <c r="M8" s="41" t="s">
        <v>80</v>
      </c>
      <c r="N8" s="30">
        <f t="shared" si="0"/>
        <v>4</v>
      </c>
      <c r="O8" s="30" t="s">
        <v>64</v>
      </c>
      <c r="P8" s="30" t="s">
        <v>72</v>
      </c>
      <c r="Q8" s="30">
        <f t="shared" si="1"/>
        <v>-24</v>
      </c>
      <c r="R8" s="2"/>
      <c r="S8" s="2">
        <v>5</v>
      </c>
      <c r="T8" s="2" t="s">
        <v>19</v>
      </c>
      <c r="U8" s="2" t="str">
        <f t="shared" si="2"/>
        <v>第5位 なんでやねん&lt;br&gt;</v>
      </c>
      <c r="V8" s="2"/>
      <c r="W8" s="2"/>
      <c r="X8" s="2"/>
      <c r="Y8" s="2"/>
      <c r="Z8" s="2"/>
      <c r="AA8" s="2"/>
    </row>
    <row r="9" spans="1:27" ht="61.5" customHeight="1">
      <c r="A9" s="32"/>
      <c r="B9" s="25" t="s">
        <v>53</v>
      </c>
      <c r="C9" s="30" t="s">
        <v>81</v>
      </c>
      <c r="D9" s="30" t="s">
        <v>82</v>
      </c>
      <c r="E9" s="30" t="s">
        <v>83</v>
      </c>
      <c r="F9" s="30" t="s">
        <v>44</v>
      </c>
      <c r="G9" s="30"/>
      <c r="H9" s="28"/>
      <c r="I9" s="30"/>
      <c r="J9" s="30"/>
      <c r="K9" s="42"/>
      <c r="L9" s="30"/>
      <c r="M9" s="41" t="s">
        <v>80</v>
      </c>
      <c r="N9" s="30">
        <f t="shared" si="0"/>
        <v>4</v>
      </c>
      <c r="O9" s="30" t="s">
        <v>71</v>
      </c>
      <c r="P9" s="30" t="s">
        <v>84</v>
      </c>
      <c r="Q9" s="30">
        <f t="shared" si="1"/>
        <v>-27</v>
      </c>
      <c r="R9" s="2"/>
      <c r="S9" s="2">
        <v>6</v>
      </c>
      <c r="T9" s="2" t="s">
        <v>9</v>
      </c>
      <c r="U9" s="2" t="str">
        <f t="shared" si="2"/>
        <v>第6位 カメムシ FC&lt;br&gt;</v>
      </c>
      <c r="V9" s="2"/>
      <c r="W9" s="2"/>
      <c r="X9" s="2"/>
      <c r="Y9" s="2"/>
      <c r="Z9" s="2"/>
      <c r="AA9" s="2"/>
    </row>
    <row r="10" spans="1:27" ht="61.5" customHeight="1">
      <c r="A10" s="32"/>
      <c r="B10" s="25" t="s">
        <v>22</v>
      </c>
      <c r="C10" s="30" t="s">
        <v>23</v>
      </c>
      <c r="D10" s="30"/>
      <c r="E10" s="30"/>
      <c r="F10" s="30" t="s">
        <v>28</v>
      </c>
      <c r="G10" s="30" t="s">
        <v>35</v>
      </c>
      <c r="H10" s="30"/>
      <c r="I10" s="28"/>
      <c r="J10" s="30"/>
      <c r="K10" s="30"/>
      <c r="L10" s="30" t="s">
        <v>40</v>
      </c>
      <c r="M10" s="41" t="s">
        <v>85</v>
      </c>
      <c r="N10" s="30">
        <f t="shared" si="0"/>
        <v>4</v>
      </c>
      <c r="O10" s="30" t="s">
        <v>86</v>
      </c>
      <c r="P10" s="30" t="s">
        <v>87</v>
      </c>
      <c r="Q10" s="30">
        <f t="shared" si="1"/>
        <v>6</v>
      </c>
      <c r="R10" s="2"/>
      <c r="S10" s="2">
        <v>7</v>
      </c>
      <c r="T10" s="2" t="s">
        <v>24</v>
      </c>
      <c r="U10" s="2" t="str">
        <f t="shared" si="2"/>
        <v>第7位 ALGEMMA&lt;br&gt;</v>
      </c>
      <c r="V10" s="2"/>
      <c r="W10" s="2"/>
      <c r="X10" s="2"/>
      <c r="Y10" s="2"/>
      <c r="Z10" s="2"/>
      <c r="AA10" s="2"/>
    </row>
    <row r="11" spans="1:27" ht="61.5" customHeight="1">
      <c r="A11" s="32"/>
      <c r="B11" s="36" t="s">
        <v>54</v>
      </c>
      <c r="C11" s="30" t="s">
        <v>43</v>
      </c>
      <c r="D11" s="30" t="s">
        <v>34</v>
      </c>
      <c r="E11" s="30" t="s">
        <v>88</v>
      </c>
      <c r="F11" s="30"/>
      <c r="G11" s="30"/>
      <c r="H11" s="30"/>
      <c r="I11" s="30"/>
      <c r="J11" s="28"/>
      <c r="K11" s="43"/>
      <c r="L11" s="30"/>
      <c r="M11" s="41" t="s">
        <v>89</v>
      </c>
      <c r="N11" s="30">
        <f t="shared" si="0"/>
        <v>3</v>
      </c>
      <c r="O11" s="30" t="s">
        <v>90</v>
      </c>
      <c r="P11" s="30" t="s">
        <v>71</v>
      </c>
      <c r="Q11" s="30">
        <f t="shared" si="1"/>
        <v>-8</v>
      </c>
      <c r="R11" s="2"/>
      <c r="S11" s="2">
        <v>8</v>
      </c>
      <c r="T11" s="2" t="s">
        <v>91</v>
      </c>
      <c r="U11" s="2" t="str">
        <f t="shared" si="2"/>
        <v>第8位 Pachuca&lt;br&gt;</v>
      </c>
      <c r="V11" s="2"/>
      <c r="W11" s="2"/>
      <c r="X11" s="2"/>
      <c r="Y11" s="2"/>
      <c r="Z11" s="2"/>
      <c r="AA11" s="2"/>
    </row>
    <row r="12" spans="1:27" ht="61.5" customHeight="1">
      <c r="A12" s="32"/>
      <c r="B12" s="25" t="s">
        <v>26</v>
      </c>
      <c r="C12" s="30" t="s">
        <v>32</v>
      </c>
      <c r="D12" s="30" t="s">
        <v>10</v>
      </c>
      <c r="E12" s="30"/>
      <c r="F12" s="30"/>
      <c r="G12" s="30"/>
      <c r="H12" s="30"/>
      <c r="I12" s="30"/>
      <c r="J12" s="30"/>
      <c r="K12" s="28"/>
      <c r="L12" s="30"/>
      <c r="M12" s="41" t="s">
        <v>80</v>
      </c>
      <c r="N12" s="30">
        <f t="shared" si="0"/>
        <v>2</v>
      </c>
      <c r="O12" s="30" t="s">
        <v>92</v>
      </c>
      <c r="P12" s="30" t="s">
        <v>76</v>
      </c>
      <c r="Q12" s="30">
        <f t="shared" si="1"/>
        <v>-9</v>
      </c>
      <c r="R12" s="2"/>
      <c r="S12" s="2">
        <v>9</v>
      </c>
      <c r="T12" s="2" t="s">
        <v>53</v>
      </c>
      <c r="U12" s="2" t="str">
        <f t="shared" si="2"/>
        <v>第9位 los cluza &lt;br&gt;</v>
      </c>
      <c r="V12" s="2"/>
      <c r="W12" s="2"/>
      <c r="X12" s="2"/>
      <c r="Y12" s="2"/>
      <c r="Z12" s="2"/>
      <c r="AA12" s="2"/>
    </row>
    <row r="13" spans="1:27" ht="61.5" customHeight="1">
      <c r="A13" s="32"/>
      <c r="B13" s="36" t="s">
        <v>67</v>
      </c>
      <c r="C13" s="30"/>
      <c r="D13" s="30" t="s">
        <v>41</v>
      </c>
      <c r="E13" s="30"/>
      <c r="F13" s="30"/>
      <c r="G13" s="30" t="s">
        <v>29</v>
      </c>
      <c r="H13" s="30"/>
      <c r="I13" s="30" t="s">
        <v>93</v>
      </c>
      <c r="J13" s="30"/>
      <c r="K13" s="30"/>
      <c r="L13" s="28"/>
      <c r="M13" s="41" t="s">
        <v>69</v>
      </c>
      <c r="N13" s="30">
        <f t="shared" si="0"/>
        <v>3</v>
      </c>
      <c r="O13" s="30" t="s">
        <v>75</v>
      </c>
      <c r="P13" s="30" t="s">
        <v>73</v>
      </c>
      <c r="Q13" s="30">
        <f t="shared" si="1"/>
        <v>6</v>
      </c>
      <c r="R13" s="2"/>
      <c r="S13" s="2">
        <v>10</v>
      </c>
      <c r="T13" s="2" t="s">
        <v>20</v>
      </c>
      <c r="U13" s="2" t="str">
        <f t="shared" si="2"/>
        <v>第10位 IKUSAGA FC&lt;br&gt;</v>
      </c>
      <c r="V13" s="2"/>
      <c r="W13" s="2"/>
      <c r="X13" s="2"/>
      <c r="Y13" s="2"/>
      <c r="Z13" s="2"/>
    </row>
    <row r="14" spans="1:27" ht="16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7" ht="16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7" ht="16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6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6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6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6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6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6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6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6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6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6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6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6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6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6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6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6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6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6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6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6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6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6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6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6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6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6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6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6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6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6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6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6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6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6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6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6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6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6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6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6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6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6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6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6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6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6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6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6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6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6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6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6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6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6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6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6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6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6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6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6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6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6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6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6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6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6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6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6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6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6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6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6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6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6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6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6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6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6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6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6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6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6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6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6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6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6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6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6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6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6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6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6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6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6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6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6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6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6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6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6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6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6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6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6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6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6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6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6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6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6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6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6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6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6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6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6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6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6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6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6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6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6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6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6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6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6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6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6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6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6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6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6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6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6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6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6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6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6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6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6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6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6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6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6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6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6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6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6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6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6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6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6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6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6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6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6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6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6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6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6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6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6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6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6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6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6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6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6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6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6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6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6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6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6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6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6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6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6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6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6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6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6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6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6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6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6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6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6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6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6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6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6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6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6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6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6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6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6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6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6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6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6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6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6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6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6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6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6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6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6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6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6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6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6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6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6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6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6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6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6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6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6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6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6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6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6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6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6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6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6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6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6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6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6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6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6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6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6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6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6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6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6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6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6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6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6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6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6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6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6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6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6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6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6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6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6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6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6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6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6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6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6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6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6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6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6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6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6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6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6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6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6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6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6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6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6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6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6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6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6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6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6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6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6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6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6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6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6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6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6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6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6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6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6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6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6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6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6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6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6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6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6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6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6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6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6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6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6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6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6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6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6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6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6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6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6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6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6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6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6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6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6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6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6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6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6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6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6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6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6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6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6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6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6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6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6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6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6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6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6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6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6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6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6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6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6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6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6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6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6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6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6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6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6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6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6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6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6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6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6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6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6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6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6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6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6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6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6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6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6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6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6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6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6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6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6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6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6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6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6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6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6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6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6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6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6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6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6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6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6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6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6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6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6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6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6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6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6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6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6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6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6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6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6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6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6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6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6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6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6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6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6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6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6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6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6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6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6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6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6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6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6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6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6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6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6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6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6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6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6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6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6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6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6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6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6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6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6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6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6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6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6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6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6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6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6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6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6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6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6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6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6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6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6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6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6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6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6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6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6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6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6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6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6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6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6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6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6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6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6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6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6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6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6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6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6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6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6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6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6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6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6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6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6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6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6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6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6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6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6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6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6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6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6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6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6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6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6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6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6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6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6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6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6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6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6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6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6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6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6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6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6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6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6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6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6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6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6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6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6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6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6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6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6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6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6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6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6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6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6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6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6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6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6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6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6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6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6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6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6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6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6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6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6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6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6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6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6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6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6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6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6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6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6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6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6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6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6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6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6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6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6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6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6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6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6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6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6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6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6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6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6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6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6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6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6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6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6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6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6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6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6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6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6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6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6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6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6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6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6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6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6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6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6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6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6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6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6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6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6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6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6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6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6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6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6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6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6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6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6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6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6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6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6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6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6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6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6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6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6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6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6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6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6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6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6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6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6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6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6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6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6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6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6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6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6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6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6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6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6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6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6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6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6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6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6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6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6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6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6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6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6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6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6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6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6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6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6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6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6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6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6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6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6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6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6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6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6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6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6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6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6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6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6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6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6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6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6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6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6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6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6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6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6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6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6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6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6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6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6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6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6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6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6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6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6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6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6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6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6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6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6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6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6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6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6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6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6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6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6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6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6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6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6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6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6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6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6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6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6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6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6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6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6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6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6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6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6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6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6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6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6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6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6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6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6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6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6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6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6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6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6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6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6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6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6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6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6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6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6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6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6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6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6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6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6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6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6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6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6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6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6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6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6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6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6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6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6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6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6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6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6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6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6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6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6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6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6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6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6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6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6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6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6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6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6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6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6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6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6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6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6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6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6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6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6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6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6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6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6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6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6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6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6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6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6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6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6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6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6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6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6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6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6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6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6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6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6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6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6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6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6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6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6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6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6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6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6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6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6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6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6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6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6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6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6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6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6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6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6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6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6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6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6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6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6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6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6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6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6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6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6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6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6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6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6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6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6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6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6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6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6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6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6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6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6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6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6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6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6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6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6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6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6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6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6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6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6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6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6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6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6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6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6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6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6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6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6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6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6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6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6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6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6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6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6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6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6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6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6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6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6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6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6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6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6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6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6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6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6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6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6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6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6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6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6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6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6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6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6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6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6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6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6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6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6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6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6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6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6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6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6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6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6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6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6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6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6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6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6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6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6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6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6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6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6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6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6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6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6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6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6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6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6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6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6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6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6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6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6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6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6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6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6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6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6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6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6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6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6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6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6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6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6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0866141732283505" right="0.70866141732283505" top="0.74803149606299202" bottom="0.74803149606299202" header="0" footer="0"/>
  <pageSetup paperSize="9" scale="5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abSelected="1" view="pageBreakPreview" zoomScaleNormal="100" zoomScaleSheetLayoutView="100" workbookViewId="0">
      <selection activeCell="G77" sqref="G77"/>
    </sheetView>
  </sheetViews>
  <sheetFormatPr defaultColWidth="11.25" defaultRowHeight="15" customHeight="1"/>
  <cols>
    <col min="1" max="1" width="5" customWidth="1"/>
    <col min="2" max="2" width="9" customWidth="1"/>
    <col min="3" max="3" width="9.875" customWidth="1"/>
    <col min="4" max="12" width="4.625" customWidth="1"/>
    <col min="13" max="13" width="6.375" customWidth="1"/>
    <col min="14" max="26" width="9" customWidth="1"/>
  </cols>
  <sheetData>
    <row r="1" spans="1:26" ht="16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6.5" customHeight="1">
      <c r="A2" s="58" t="s">
        <v>94</v>
      </c>
      <c r="B2" s="59"/>
      <c r="C2" s="59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>
      <c r="A3" s="4" t="s">
        <v>52</v>
      </c>
      <c r="B3" s="4" t="s">
        <v>95</v>
      </c>
      <c r="C3" s="4" t="s">
        <v>96</v>
      </c>
      <c r="D3" s="4" t="s">
        <v>97</v>
      </c>
      <c r="E3" s="4" t="s">
        <v>98</v>
      </c>
      <c r="F3" s="4" t="s">
        <v>99</v>
      </c>
      <c r="G3" s="4" t="s">
        <v>100</v>
      </c>
      <c r="H3" s="4" t="s">
        <v>101</v>
      </c>
      <c r="I3" s="4" t="s">
        <v>102</v>
      </c>
      <c r="J3" s="4" t="s">
        <v>103</v>
      </c>
      <c r="K3" s="4" t="s">
        <v>104</v>
      </c>
      <c r="L3" s="4" t="s">
        <v>105</v>
      </c>
      <c r="M3" s="4" t="s">
        <v>106</v>
      </c>
      <c r="N3" s="2"/>
      <c r="O3" s="2" t="s">
        <v>107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5" customHeight="1">
      <c r="A4" s="5">
        <f>RANK(M4,$M$4:$M$120,0)</f>
        <v>1</v>
      </c>
      <c r="B4" s="17" t="s">
        <v>108</v>
      </c>
      <c r="C4" s="18" t="s">
        <v>13</v>
      </c>
      <c r="D4" s="5">
        <v>8</v>
      </c>
      <c r="E4" s="5">
        <v>0</v>
      </c>
      <c r="F4" s="5">
        <v>1</v>
      </c>
      <c r="G4" s="5">
        <v>1</v>
      </c>
      <c r="H4" s="5"/>
      <c r="I4" s="5"/>
      <c r="J4" s="5"/>
      <c r="K4" s="5"/>
      <c r="L4" s="5"/>
      <c r="M4" s="5">
        <f>D4+E4+F4+G4+H4+I4+J4+K4+L4</f>
        <v>10</v>
      </c>
      <c r="N4" s="2"/>
      <c r="O4" s="2" t="str">
        <f t="shared" ref="O4:O13" si="0">"第"&amp;A4&amp;"位: "&amp;B4&amp;" ("&amp;C4&amp;") "&amp;M4&amp;"点"</f>
        <v>第1位: 鈴木　健太郎 (FC旭) 10点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.5" customHeight="1">
      <c r="A5" s="5">
        <f>RANK(M5,$M$4:$M$120,0)</f>
        <v>2</v>
      </c>
      <c r="B5" s="10" t="s">
        <v>109</v>
      </c>
      <c r="C5" s="18" t="s">
        <v>11</v>
      </c>
      <c r="D5" s="9">
        <v>3</v>
      </c>
      <c r="E5" s="9">
        <v>1</v>
      </c>
      <c r="F5" s="9">
        <v>3</v>
      </c>
      <c r="G5" s="9"/>
      <c r="H5" s="9"/>
      <c r="I5" s="9"/>
      <c r="J5" s="9"/>
      <c r="K5" s="9"/>
      <c r="L5" s="9"/>
      <c r="M5" s="5">
        <f>D5+E5+F5+G5+H5+I5+J5+K5+L5</f>
        <v>7</v>
      </c>
      <c r="N5" s="2"/>
      <c r="O5" s="2" t="str">
        <f t="shared" si="0"/>
        <v>第2位: 寺井　瑞輝 (ジオックス大和) 7点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6.5" customHeight="1">
      <c r="A6" s="5">
        <f>RANK(M6,$M$4:$M$120,0)</f>
        <v>3</v>
      </c>
      <c r="B6" s="10" t="s">
        <v>110</v>
      </c>
      <c r="C6" s="8" t="s">
        <v>13</v>
      </c>
      <c r="D6" s="9">
        <v>5</v>
      </c>
      <c r="E6" s="9">
        <v>0</v>
      </c>
      <c r="F6" s="9">
        <v>1</v>
      </c>
      <c r="G6" s="9">
        <v>0</v>
      </c>
      <c r="H6" s="9"/>
      <c r="I6" s="9"/>
      <c r="J6" s="9"/>
      <c r="K6" s="9"/>
      <c r="L6" s="9"/>
      <c r="M6" s="5">
        <f>D6+E6+F6+G6+H6+I6+J6+K6+L6</f>
        <v>6</v>
      </c>
      <c r="N6" s="2"/>
      <c r="O6" s="2" t="str">
        <f t="shared" si="0"/>
        <v>第3位: 滝野　泰弘 (FC旭) 6点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5">
        <f>RANK(M7,$M$4:$M$120,0)</f>
        <v>3</v>
      </c>
      <c r="B7" s="10" t="s">
        <v>111</v>
      </c>
      <c r="C7" s="18" t="s">
        <v>20</v>
      </c>
      <c r="D7" s="9">
        <v>2</v>
      </c>
      <c r="E7" s="9">
        <v>1</v>
      </c>
      <c r="F7" s="9">
        <v>1</v>
      </c>
      <c r="G7" s="9">
        <v>2</v>
      </c>
      <c r="H7" s="9"/>
      <c r="I7" s="9"/>
      <c r="J7" s="9"/>
      <c r="K7" s="9"/>
      <c r="L7" s="9"/>
      <c r="M7" s="5">
        <f>D7+E7+F7+G7+H7+I7+J7+K7+L7</f>
        <v>6</v>
      </c>
      <c r="N7" s="2"/>
      <c r="O7" s="2" t="str">
        <f t="shared" si="0"/>
        <v>第3位: 岸浪　祐 (IKUSAGA FC) 6点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>
      <c r="A8" s="5">
        <f>RANK(M8,$M$4:$M$120,0)</f>
        <v>3</v>
      </c>
      <c r="B8" s="10" t="s">
        <v>112</v>
      </c>
      <c r="C8" s="8" t="s">
        <v>24</v>
      </c>
      <c r="D8" s="9">
        <v>1</v>
      </c>
      <c r="E8" s="9">
        <v>2</v>
      </c>
      <c r="F8" s="9">
        <v>1</v>
      </c>
      <c r="G8" s="9">
        <v>2</v>
      </c>
      <c r="H8" s="9"/>
      <c r="I8" s="9"/>
      <c r="J8" s="9"/>
      <c r="K8" s="9"/>
      <c r="L8" s="9"/>
      <c r="M8" s="5">
        <f>D8+E8+F8+G8+H8+I8+J8+K8+L8</f>
        <v>6</v>
      </c>
      <c r="N8" s="2"/>
      <c r="O8" s="2" t="str">
        <f t="shared" si="0"/>
        <v>第3位: 君嶋　秀斗 (ALGEMMA) 6点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5">
        <f>RANK(M9,$M$4:$M$120,0)</f>
        <v>3</v>
      </c>
      <c r="B9" s="10" t="s">
        <v>113</v>
      </c>
      <c r="C9" s="8" t="s">
        <v>24</v>
      </c>
      <c r="D9" s="9">
        <v>1</v>
      </c>
      <c r="E9" s="9">
        <v>1</v>
      </c>
      <c r="F9" s="9">
        <v>1</v>
      </c>
      <c r="G9" s="9">
        <v>3</v>
      </c>
      <c r="H9" s="9"/>
      <c r="I9" s="9"/>
      <c r="J9" s="9"/>
      <c r="K9" s="9"/>
      <c r="L9" s="9"/>
      <c r="M9" s="5">
        <f>D9+E9+F9+G9+H9+I9+J9+K9+L9</f>
        <v>6</v>
      </c>
      <c r="N9" s="2"/>
      <c r="O9" s="2" t="str">
        <f t="shared" si="0"/>
        <v>第3位: 佐伯　文明 (ALGEMMA) 6点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.5" customHeight="1">
      <c r="A10" s="5">
        <f>RANK(M10,$M$4:$M$120,0)</f>
        <v>7</v>
      </c>
      <c r="B10" s="10" t="s">
        <v>114</v>
      </c>
      <c r="C10" s="8" t="s">
        <v>22</v>
      </c>
      <c r="D10" s="9">
        <v>0</v>
      </c>
      <c r="E10" s="9">
        <v>1</v>
      </c>
      <c r="F10" s="9">
        <v>3</v>
      </c>
      <c r="G10" s="9">
        <v>1</v>
      </c>
      <c r="H10" s="9"/>
      <c r="I10" s="9"/>
      <c r="J10" s="9"/>
      <c r="K10" s="9"/>
      <c r="L10" s="9"/>
      <c r="M10" s="5">
        <f>D10+E10+F10+G10+H10+I10+J10+K10+L10</f>
        <v>5</v>
      </c>
      <c r="N10" s="2"/>
      <c r="O10" s="2" t="str">
        <f t="shared" si="0"/>
        <v>第7位: 安達　雄祐 (Buzz Funny) 5点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5">
        <f>RANK(M11,$M$4:$M$120,0)</f>
        <v>7</v>
      </c>
      <c r="B11" s="10" t="s">
        <v>115</v>
      </c>
      <c r="C11" s="8" t="s">
        <v>16</v>
      </c>
      <c r="D11" s="9">
        <v>0</v>
      </c>
      <c r="E11" s="9">
        <v>0</v>
      </c>
      <c r="F11" s="9">
        <v>3</v>
      </c>
      <c r="G11" s="9">
        <v>2</v>
      </c>
      <c r="H11" s="9"/>
      <c r="I11" s="9"/>
      <c r="J11" s="9"/>
      <c r="K11" s="9"/>
      <c r="L11" s="9"/>
      <c r="M11" s="5">
        <f>D11+E11+F11+G11+H11+I11+J11+K11+L11</f>
        <v>5</v>
      </c>
      <c r="N11" s="2"/>
      <c r="O11" s="2" t="str">
        <f t="shared" si="0"/>
        <v>第7位: 飯田　恭平 (los cluza) 5点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5">
        <f>RANK(M12,$M$4:$M$120,0)</f>
        <v>9</v>
      </c>
      <c r="B12" s="10" t="s">
        <v>116</v>
      </c>
      <c r="C12" s="8" t="s">
        <v>19</v>
      </c>
      <c r="D12" s="9">
        <v>0</v>
      </c>
      <c r="E12" s="9">
        <v>4</v>
      </c>
      <c r="F12" s="9">
        <v>0</v>
      </c>
      <c r="G12" s="9">
        <v>0</v>
      </c>
      <c r="H12" s="9"/>
      <c r="I12" s="9"/>
      <c r="J12" s="9"/>
      <c r="K12" s="9"/>
      <c r="L12" s="9"/>
      <c r="M12" s="5">
        <f>D12+E12+F12+G12+H12+I12+J12+K12+L12</f>
        <v>4</v>
      </c>
      <c r="N12" s="2"/>
      <c r="O12" s="2" t="str">
        <f t="shared" si="0"/>
        <v>第9位: 西尾　亮佑 (なんでやねん) 4点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>
      <c r="A13" s="5">
        <f>RANK(M13,$M$4:$M$120,0)</f>
        <v>9</v>
      </c>
      <c r="B13" s="8" t="s">
        <v>117</v>
      </c>
      <c r="C13" s="8" t="s">
        <v>13</v>
      </c>
      <c r="D13" s="9">
        <v>0</v>
      </c>
      <c r="E13" s="9">
        <v>0</v>
      </c>
      <c r="F13" s="9">
        <v>1</v>
      </c>
      <c r="G13" s="9">
        <v>3</v>
      </c>
      <c r="H13" s="9"/>
      <c r="I13" s="9"/>
      <c r="J13" s="9"/>
      <c r="K13" s="9"/>
      <c r="L13" s="9"/>
      <c r="M13" s="5">
        <f>D13+E13+F13+G13+H13+I13+J13+K13+L13</f>
        <v>4</v>
      </c>
      <c r="N13" s="2"/>
      <c r="O13" s="2" t="str">
        <f t="shared" si="0"/>
        <v>第9位: 藤岡　浩一郎 (FC旭) 4点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.5" customHeight="1">
      <c r="A14" s="5">
        <f>RANK(M14,$M$4:$M$120,0)</f>
        <v>9</v>
      </c>
      <c r="B14" s="10" t="s">
        <v>118</v>
      </c>
      <c r="C14" s="8" t="s">
        <v>13</v>
      </c>
      <c r="D14" s="9">
        <v>0</v>
      </c>
      <c r="E14" s="9">
        <v>0</v>
      </c>
      <c r="F14" s="9">
        <v>1</v>
      </c>
      <c r="G14" s="9">
        <v>3</v>
      </c>
      <c r="H14" s="9"/>
      <c r="I14" s="9"/>
      <c r="J14" s="9"/>
      <c r="K14" s="9"/>
      <c r="L14" s="9"/>
      <c r="M14" s="5">
        <f>D14+E14+F14+G14+H14+I14+J14+K14+L14</f>
        <v>4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5" customHeight="1">
      <c r="A15" s="5">
        <f>RANK(M15,$M$4:$M$120,0)</f>
        <v>12</v>
      </c>
      <c r="B15" s="10" t="s">
        <v>119</v>
      </c>
      <c r="C15" s="8" t="s">
        <v>13</v>
      </c>
      <c r="D15" s="9">
        <v>3</v>
      </c>
      <c r="E15" s="9">
        <v>0</v>
      </c>
      <c r="F15" s="9">
        <v>0</v>
      </c>
      <c r="G15" s="9">
        <v>0</v>
      </c>
      <c r="H15" s="9"/>
      <c r="I15" s="9"/>
      <c r="J15" s="9"/>
      <c r="K15" s="9"/>
      <c r="L15" s="9"/>
      <c r="M15" s="5">
        <f>D15+E15+F15+G15+H15+I15+J15+K15+L15</f>
        <v>3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.5" customHeight="1">
      <c r="A16" s="5">
        <f>RANK(M16,$M$4:$M$120,0)</f>
        <v>12</v>
      </c>
      <c r="B16" s="10" t="s">
        <v>120</v>
      </c>
      <c r="C16" s="8" t="s">
        <v>13</v>
      </c>
      <c r="D16" s="9">
        <v>3</v>
      </c>
      <c r="E16" s="9">
        <v>0</v>
      </c>
      <c r="F16" s="9">
        <v>0</v>
      </c>
      <c r="G16" s="9">
        <v>0</v>
      </c>
      <c r="H16" s="9"/>
      <c r="I16" s="9"/>
      <c r="J16" s="9"/>
      <c r="K16" s="9"/>
      <c r="L16" s="9"/>
      <c r="M16" s="5">
        <f>D16+E16+F16+G16+H16+I16+J16+K16+L16</f>
        <v>3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.5" customHeight="1">
      <c r="A17" s="5">
        <f>RANK(M17,$M$4:$M$120,0)</f>
        <v>12</v>
      </c>
      <c r="B17" s="10" t="s">
        <v>121</v>
      </c>
      <c r="C17" s="8" t="s">
        <v>11</v>
      </c>
      <c r="D17" s="9">
        <v>0</v>
      </c>
      <c r="E17" s="9">
        <v>3</v>
      </c>
      <c r="F17" s="9">
        <v>0</v>
      </c>
      <c r="G17" s="9"/>
      <c r="H17" s="9"/>
      <c r="I17" s="9"/>
      <c r="J17" s="9"/>
      <c r="K17" s="9"/>
      <c r="L17" s="9"/>
      <c r="M17" s="5">
        <f>D17+E17+F17+G17+H17+I17+J17+K17+L17</f>
        <v>3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6.5" customHeight="1">
      <c r="A18" s="5">
        <f>RANK(M18,$M$4:$M$120,0)</f>
        <v>12</v>
      </c>
      <c r="B18" s="10" t="s">
        <v>122</v>
      </c>
      <c r="C18" s="8" t="s">
        <v>16</v>
      </c>
      <c r="D18" s="9">
        <v>1</v>
      </c>
      <c r="E18" s="9">
        <v>1</v>
      </c>
      <c r="F18" s="9">
        <v>1</v>
      </c>
      <c r="G18" s="9">
        <v>0</v>
      </c>
      <c r="H18" s="9"/>
      <c r="I18" s="9"/>
      <c r="J18" s="9"/>
      <c r="K18" s="9"/>
      <c r="L18" s="9"/>
      <c r="M18" s="5">
        <f>D18+E18+F18+G18+H18+I18+J18+K18+L18</f>
        <v>3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6.5" customHeight="1">
      <c r="A19" s="5">
        <f>RANK(M19,$M$4:$M$120,0)</f>
        <v>12</v>
      </c>
      <c r="B19" s="10" t="s">
        <v>123</v>
      </c>
      <c r="C19" s="8" t="s">
        <v>24</v>
      </c>
      <c r="D19" s="9">
        <v>1</v>
      </c>
      <c r="E19" s="9">
        <v>1</v>
      </c>
      <c r="F19" s="9">
        <v>0</v>
      </c>
      <c r="G19" s="9">
        <v>1</v>
      </c>
      <c r="H19" s="9"/>
      <c r="I19" s="9"/>
      <c r="J19" s="9"/>
      <c r="K19" s="9"/>
      <c r="L19" s="9"/>
      <c r="M19" s="5">
        <f>D19+E19+F19+G19+H19+I19+J19+K19+L19</f>
        <v>3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.5" customHeight="1">
      <c r="A20" s="5">
        <f>RANK(M20,$M$4:$M$120,0)</f>
        <v>12</v>
      </c>
      <c r="B20" s="10" t="s">
        <v>124</v>
      </c>
      <c r="C20" s="8" t="s">
        <v>26</v>
      </c>
      <c r="D20" s="9">
        <v>2</v>
      </c>
      <c r="E20" s="9">
        <v>1</v>
      </c>
      <c r="F20" s="9"/>
      <c r="G20" s="9"/>
      <c r="H20" s="9"/>
      <c r="I20" s="9"/>
      <c r="J20" s="9"/>
      <c r="K20" s="9"/>
      <c r="L20" s="9"/>
      <c r="M20" s="5">
        <f>D20+E20+F20+G20+H20+I20+J20+K20+L20</f>
        <v>3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6.5" customHeight="1">
      <c r="A21" s="5">
        <f>RANK(M21,$M$4:$M$120,0)</f>
        <v>12</v>
      </c>
      <c r="B21" s="10" t="s">
        <v>125</v>
      </c>
      <c r="C21" s="8" t="s">
        <v>11</v>
      </c>
      <c r="D21" s="9">
        <v>0</v>
      </c>
      <c r="E21" s="9">
        <v>2</v>
      </c>
      <c r="F21" s="9">
        <v>1</v>
      </c>
      <c r="G21" s="9"/>
      <c r="H21" s="9"/>
      <c r="I21" s="9"/>
      <c r="J21" s="9"/>
      <c r="K21" s="9"/>
      <c r="L21" s="9"/>
      <c r="M21" s="5">
        <f>D21+E21+F21+G21+H21+I21+J21+K21+L21</f>
        <v>3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6.5" customHeight="1">
      <c r="A22" s="5">
        <f>RANK(M22,$M$4:$M$120,0)</f>
        <v>12</v>
      </c>
      <c r="B22" s="10" t="s">
        <v>126</v>
      </c>
      <c r="C22" s="8" t="s">
        <v>20</v>
      </c>
      <c r="D22" s="9">
        <v>0</v>
      </c>
      <c r="E22" s="9">
        <v>2</v>
      </c>
      <c r="F22" s="9">
        <v>1</v>
      </c>
      <c r="G22" s="9">
        <v>0</v>
      </c>
      <c r="H22" s="9"/>
      <c r="I22" s="9"/>
      <c r="J22" s="9"/>
      <c r="K22" s="9"/>
      <c r="L22" s="9"/>
      <c r="M22" s="5">
        <f>D22+E22+F22+G22+H22+I22+J22+K22+L22</f>
        <v>3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6.5" customHeight="1">
      <c r="A23" s="5">
        <f>RANK(M23,$M$4:$M$120,0)</f>
        <v>12</v>
      </c>
      <c r="B23" s="8" t="s">
        <v>127</v>
      </c>
      <c r="C23" s="8" t="s">
        <v>22</v>
      </c>
      <c r="D23" s="9">
        <v>1</v>
      </c>
      <c r="E23" s="9">
        <v>0</v>
      </c>
      <c r="F23" s="9">
        <v>2</v>
      </c>
      <c r="G23" s="9">
        <v>0</v>
      </c>
      <c r="H23" s="9"/>
      <c r="I23" s="9"/>
      <c r="J23" s="9"/>
      <c r="K23" s="9"/>
      <c r="L23" s="9"/>
      <c r="M23" s="5">
        <f>D23+E23+F23+G23+H23+I23+J23+K23+L23</f>
        <v>3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6.5" customHeight="1">
      <c r="A24" s="5">
        <f>RANK(M24,$M$4:$M$120,0)</f>
        <v>12</v>
      </c>
      <c r="B24" s="10" t="s">
        <v>128</v>
      </c>
      <c r="C24" s="8" t="s">
        <v>24</v>
      </c>
      <c r="D24" s="9">
        <v>0</v>
      </c>
      <c r="E24" s="9">
        <v>1</v>
      </c>
      <c r="F24" s="9">
        <v>0</v>
      </c>
      <c r="G24" s="9">
        <v>2</v>
      </c>
      <c r="H24" s="9"/>
      <c r="I24" s="9"/>
      <c r="J24" s="9"/>
      <c r="K24" s="9"/>
      <c r="L24" s="9"/>
      <c r="M24" s="5">
        <f>D24+E24+F24+G24+H24+I24+J24+K24+L24</f>
        <v>3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6.5" customHeight="1">
      <c r="A25" s="5">
        <f>RANK(M25,$M$4:$M$120,0)</f>
        <v>12</v>
      </c>
      <c r="B25" s="10" t="s">
        <v>129</v>
      </c>
      <c r="C25" s="8" t="s">
        <v>130</v>
      </c>
      <c r="D25" s="9">
        <v>0</v>
      </c>
      <c r="E25" s="9">
        <v>1</v>
      </c>
      <c r="F25" s="9">
        <v>0</v>
      </c>
      <c r="G25" s="9">
        <v>2</v>
      </c>
      <c r="H25" s="9"/>
      <c r="I25" s="9"/>
      <c r="J25" s="9"/>
      <c r="K25" s="9"/>
      <c r="L25" s="9"/>
      <c r="M25" s="5">
        <f>D25+E25+F25+G25+H25+I25+J25+K25+L25</f>
        <v>3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.5" customHeight="1">
      <c r="A26" s="5">
        <f>RANK(M26,$M$4:$M$120,0)</f>
        <v>12</v>
      </c>
      <c r="B26" s="10" t="s">
        <v>131</v>
      </c>
      <c r="C26" s="8" t="s">
        <v>22</v>
      </c>
      <c r="D26" s="9">
        <v>0</v>
      </c>
      <c r="E26" s="9">
        <v>0</v>
      </c>
      <c r="F26" s="9">
        <v>3</v>
      </c>
      <c r="G26" s="9">
        <v>0</v>
      </c>
      <c r="H26" s="9"/>
      <c r="I26" s="9"/>
      <c r="J26" s="9"/>
      <c r="K26" s="9"/>
      <c r="L26" s="9"/>
      <c r="M26" s="5">
        <f>D26+E26+F26+G26+H26+I26+J26+K26+L26</f>
        <v>3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6.5" customHeight="1">
      <c r="A27" s="5">
        <f>RANK(M27,$M$4:$M$120,0)</f>
        <v>12</v>
      </c>
      <c r="B27" s="10" t="s">
        <v>132</v>
      </c>
      <c r="C27" s="8" t="s">
        <v>22</v>
      </c>
      <c r="D27" s="9">
        <v>0</v>
      </c>
      <c r="E27" s="9">
        <v>0</v>
      </c>
      <c r="F27" s="9">
        <v>3</v>
      </c>
      <c r="G27" s="9">
        <v>0</v>
      </c>
      <c r="H27" s="9"/>
      <c r="I27" s="9"/>
      <c r="J27" s="9"/>
      <c r="K27" s="9"/>
      <c r="L27" s="9"/>
      <c r="M27" s="5">
        <f>D27+E27+F27+G27+H27+I27+J27+K27+L27</f>
        <v>3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6.5" customHeight="1">
      <c r="A28" s="5">
        <f>RANK(M28,$M$4:$M$120,0)</f>
        <v>12</v>
      </c>
      <c r="B28" s="10" t="s">
        <v>133</v>
      </c>
      <c r="C28" s="8" t="s">
        <v>130</v>
      </c>
      <c r="D28" s="9">
        <v>0</v>
      </c>
      <c r="E28" s="9">
        <v>0</v>
      </c>
      <c r="F28" s="9">
        <v>0</v>
      </c>
      <c r="G28" s="9">
        <v>3</v>
      </c>
      <c r="H28" s="9"/>
      <c r="I28" s="9"/>
      <c r="J28" s="9"/>
      <c r="K28" s="9"/>
      <c r="L28" s="9"/>
      <c r="M28" s="5">
        <f>D28+E28+F28+G28+H28+I28+J28+K28+L28</f>
        <v>3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6.5" customHeight="1">
      <c r="A29" s="5">
        <f>RANK(M29,$M$4:$M$120,0)</f>
        <v>12</v>
      </c>
      <c r="B29" s="7" t="s">
        <v>134</v>
      </c>
      <c r="C29" s="8" t="s">
        <v>20</v>
      </c>
      <c r="D29" s="9">
        <v>0</v>
      </c>
      <c r="E29" s="9">
        <v>0</v>
      </c>
      <c r="F29" s="9">
        <v>0</v>
      </c>
      <c r="G29" s="9">
        <v>3</v>
      </c>
      <c r="H29" s="9"/>
      <c r="I29" s="9"/>
      <c r="J29" s="9"/>
      <c r="K29" s="9"/>
      <c r="L29" s="9"/>
      <c r="M29" s="5">
        <f>D29+E29+F29+G29+H29+I29+J29+K29+L29</f>
        <v>3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6.5" customHeight="1">
      <c r="A30" s="5">
        <f>RANK(M30,$M$4:$M$120,0)</f>
        <v>27</v>
      </c>
      <c r="B30" s="10" t="s">
        <v>135</v>
      </c>
      <c r="C30" s="8" t="s">
        <v>24</v>
      </c>
      <c r="D30" s="9">
        <v>0</v>
      </c>
      <c r="E30" s="9">
        <v>2</v>
      </c>
      <c r="F30" s="9">
        <v>0</v>
      </c>
      <c r="G30" s="9">
        <v>0</v>
      </c>
      <c r="H30" s="9"/>
      <c r="I30" s="9"/>
      <c r="J30" s="9"/>
      <c r="K30" s="9"/>
      <c r="L30" s="9"/>
      <c r="M30" s="5">
        <f>D30+E30+F30+G30+H30+I30+J30+K30+L30</f>
        <v>2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6.5" customHeight="1">
      <c r="A31" s="5">
        <f>RANK(M31,$M$4:$M$120,0)</f>
        <v>27</v>
      </c>
      <c r="B31" s="10" t="s">
        <v>136</v>
      </c>
      <c r="C31" s="8" t="s">
        <v>24</v>
      </c>
      <c r="D31" s="9">
        <v>0</v>
      </c>
      <c r="E31" s="9">
        <v>2</v>
      </c>
      <c r="F31" s="9">
        <v>0</v>
      </c>
      <c r="G31" s="9">
        <v>0</v>
      </c>
      <c r="H31" s="9"/>
      <c r="I31" s="9"/>
      <c r="J31" s="9"/>
      <c r="K31" s="9"/>
      <c r="L31" s="9"/>
      <c r="M31" s="5">
        <f>D31+E31+F31+G31+H31+I31+J31+K31+L31</f>
        <v>2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6.5" customHeight="1">
      <c r="A32" s="5">
        <f>RANK(M32,$M$4:$M$120,0)</f>
        <v>27</v>
      </c>
      <c r="B32" s="10" t="s">
        <v>137</v>
      </c>
      <c r="C32" s="8" t="s">
        <v>130</v>
      </c>
      <c r="D32" s="9">
        <v>0</v>
      </c>
      <c r="E32" s="9">
        <v>2</v>
      </c>
      <c r="F32" s="9">
        <v>0</v>
      </c>
      <c r="G32" s="9">
        <v>0</v>
      </c>
      <c r="H32" s="9"/>
      <c r="I32" s="9"/>
      <c r="J32" s="9"/>
      <c r="K32" s="9"/>
      <c r="L32" s="9"/>
      <c r="M32" s="5">
        <f>D32+E32+F32+G32+H32+I32+J32+K32+L32</f>
        <v>2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6.5" customHeight="1">
      <c r="A33" s="5">
        <f>RANK(M33,$M$4:$M$120,0)</f>
        <v>27</v>
      </c>
      <c r="B33" s="10" t="s">
        <v>138</v>
      </c>
      <c r="C33" s="8" t="s">
        <v>130</v>
      </c>
      <c r="D33" s="9">
        <v>0</v>
      </c>
      <c r="E33" s="9">
        <v>2</v>
      </c>
      <c r="F33" s="9">
        <v>0</v>
      </c>
      <c r="G33" s="9">
        <v>0</v>
      </c>
      <c r="H33" s="9"/>
      <c r="I33" s="9"/>
      <c r="J33" s="9"/>
      <c r="K33" s="9"/>
      <c r="L33" s="9"/>
      <c r="M33" s="5">
        <f>D33+E33+F33+G33+H33+I33+J33+K33+L33</f>
        <v>2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>
      <c r="A34" s="5">
        <f>RANK(M34,$M$4:$M$120,0)</f>
        <v>27</v>
      </c>
      <c r="B34" s="10" t="s">
        <v>139</v>
      </c>
      <c r="C34" s="8" t="s">
        <v>16</v>
      </c>
      <c r="D34" s="9">
        <v>0</v>
      </c>
      <c r="E34" s="9">
        <v>2</v>
      </c>
      <c r="F34" s="9">
        <v>0</v>
      </c>
      <c r="G34" s="9">
        <v>0</v>
      </c>
      <c r="H34" s="9"/>
      <c r="I34" s="9"/>
      <c r="J34" s="9"/>
      <c r="K34" s="9"/>
      <c r="L34" s="9"/>
      <c r="M34" s="5">
        <f>D34+E34+F34+G34+H34+I34+J34+K34+L34</f>
        <v>2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5" customHeight="1">
      <c r="A35" s="5">
        <f>RANK(M35,$M$4:$M$120,0)</f>
        <v>27</v>
      </c>
      <c r="B35" s="10" t="s">
        <v>140</v>
      </c>
      <c r="C35" s="8" t="s">
        <v>130</v>
      </c>
      <c r="D35" s="9">
        <v>1</v>
      </c>
      <c r="E35" s="9">
        <v>0</v>
      </c>
      <c r="F35" s="9">
        <v>1</v>
      </c>
      <c r="G35" s="9">
        <v>0</v>
      </c>
      <c r="H35" s="9"/>
      <c r="I35" s="9"/>
      <c r="J35" s="9"/>
      <c r="K35" s="9"/>
      <c r="L35" s="9"/>
      <c r="M35" s="5">
        <f>D35+E35+F35+G35+H35+I35+J35+K35+L35</f>
        <v>2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6.5" customHeight="1">
      <c r="A36" s="5">
        <f>RANK(M36,$M$4:$M$120,0)</f>
        <v>27</v>
      </c>
      <c r="B36" s="10" t="s">
        <v>141</v>
      </c>
      <c r="C36" s="8" t="s">
        <v>19</v>
      </c>
      <c r="D36" s="9">
        <v>1</v>
      </c>
      <c r="E36" s="9">
        <v>0</v>
      </c>
      <c r="F36" s="9">
        <v>1</v>
      </c>
      <c r="G36" s="9">
        <v>0</v>
      </c>
      <c r="H36" s="9"/>
      <c r="I36" s="9"/>
      <c r="J36" s="9"/>
      <c r="K36" s="9"/>
      <c r="L36" s="9"/>
      <c r="M36" s="5">
        <f>D36+E36+F36+G36+H36+I36+J36+K36+L36</f>
        <v>2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>
      <c r="A37" s="5">
        <f>RANK(M37,$M$4:$M$120,0)</f>
        <v>27</v>
      </c>
      <c r="B37" s="10" t="s">
        <v>142</v>
      </c>
      <c r="C37" s="8" t="s">
        <v>24</v>
      </c>
      <c r="D37" s="9">
        <v>1</v>
      </c>
      <c r="E37" s="9">
        <v>0</v>
      </c>
      <c r="F37" s="9">
        <v>1</v>
      </c>
      <c r="G37" s="9">
        <v>0</v>
      </c>
      <c r="H37" s="9"/>
      <c r="I37" s="9"/>
      <c r="J37" s="9"/>
      <c r="K37" s="9"/>
      <c r="L37" s="9"/>
      <c r="M37" s="5">
        <f>D37+E37+F37+G37+H37+I37+J37+K37+L37</f>
        <v>2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6.5" customHeight="1">
      <c r="A38" s="5">
        <f>RANK(M38,$M$4:$M$120,0)</f>
        <v>27</v>
      </c>
      <c r="B38" s="8" t="s">
        <v>143</v>
      </c>
      <c r="C38" s="8" t="s">
        <v>24</v>
      </c>
      <c r="D38" s="9">
        <v>1</v>
      </c>
      <c r="E38" s="9">
        <v>0</v>
      </c>
      <c r="F38" s="9">
        <v>1</v>
      </c>
      <c r="G38" s="9">
        <v>0</v>
      </c>
      <c r="H38" s="9"/>
      <c r="I38" s="9"/>
      <c r="J38" s="9"/>
      <c r="K38" s="9"/>
      <c r="L38" s="9"/>
      <c r="M38" s="5">
        <f>D38+E38+F38+G38+H38+I38+J38+K38+L38</f>
        <v>2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6.5" customHeight="1">
      <c r="A39" s="5">
        <f>RANK(M39,$M$4:$M$120,0)</f>
        <v>27</v>
      </c>
      <c r="B39" s="10" t="s">
        <v>144</v>
      </c>
      <c r="C39" s="8" t="s">
        <v>24</v>
      </c>
      <c r="D39" s="9">
        <v>0</v>
      </c>
      <c r="E39" s="9">
        <v>1</v>
      </c>
      <c r="F39" s="9">
        <v>1</v>
      </c>
      <c r="G39" s="9">
        <v>0</v>
      </c>
      <c r="H39" s="9"/>
      <c r="I39" s="9"/>
      <c r="J39" s="9"/>
      <c r="K39" s="9"/>
      <c r="L39" s="9"/>
      <c r="M39" s="5">
        <f>D39+E39+F39+G39+H39+I39+J39+K39+L39</f>
        <v>2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6.5" customHeight="1">
      <c r="A40" s="5">
        <f>RANK(M40,$M$4:$M$120,0)</f>
        <v>27</v>
      </c>
      <c r="B40" s="10" t="s">
        <v>145</v>
      </c>
      <c r="C40" s="8" t="s">
        <v>22</v>
      </c>
      <c r="D40" s="9">
        <v>0</v>
      </c>
      <c r="E40" s="9">
        <v>1</v>
      </c>
      <c r="F40" s="9">
        <v>1</v>
      </c>
      <c r="G40" s="9">
        <v>0</v>
      </c>
      <c r="H40" s="9"/>
      <c r="I40" s="9"/>
      <c r="J40" s="9"/>
      <c r="K40" s="9"/>
      <c r="L40" s="9"/>
      <c r="M40" s="5">
        <f>D40+E40+F40+G40+H40+I40+J40+K40+L40</f>
        <v>2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6.5" customHeight="1">
      <c r="A41" s="5">
        <f>RANK(M41,$M$4:$M$120,0)</f>
        <v>27</v>
      </c>
      <c r="B41" s="10" t="s">
        <v>146</v>
      </c>
      <c r="C41" s="8" t="s">
        <v>13</v>
      </c>
      <c r="D41" s="9">
        <v>0</v>
      </c>
      <c r="E41" s="9">
        <v>0</v>
      </c>
      <c r="F41" s="9">
        <v>1</v>
      </c>
      <c r="G41" s="9">
        <v>1</v>
      </c>
      <c r="H41" s="9"/>
      <c r="I41" s="9"/>
      <c r="J41" s="9"/>
      <c r="K41" s="9"/>
      <c r="L41" s="9"/>
      <c r="M41" s="5">
        <f>D41+E41+F41+G41+H41+I41+J41+K41+L41</f>
        <v>2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6.5" customHeight="1">
      <c r="A42" s="5">
        <f>RANK(M42,$M$4:$M$120,0)</f>
        <v>27</v>
      </c>
      <c r="B42" s="7" t="s">
        <v>147</v>
      </c>
      <c r="C42" s="8" t="s">
        <v>19</v>
      </c>
      <c r="D42" s="9">
        <v>0</v>
      </c>
      <c r="E42" s="9">
        <v>0</v>
      </c>
      <c r="F42" s="9">
        <v>1</v>
      </c>
      <c r="G42" s="9">
        <v>1</v>
      </c>
      <c r="H42" s="9"/>
      <c r="I42" s="9"/>
      <c r="J42" s="9"/>
      <c r="K42" s="9"/>
      <c r="L42" s="9"/>
      <c r="M42" s="5">
        <f>D42+E42+F42+G42+H42+I42+J42+K42+L42</f>
        <v>2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6.5" customHeight="1">
      <c r="A43" s="5">
        <f>RANK(M43,$M$4:$M$120,0)</f>
        <v>27</v>
      </c>
      <c r="B43" s="10" t="s">
        <v>148</v>
      </c>
      <c r="C43" s="8" t="s">
        <v>13</v>
      </c>
      <c r="D43" s="9">
        <v>0</v>
      </c>
      <c r="E43" s="9">
        <v>0</v>
      </c>
      <c r="F43" s="9">
        <v>0</v>
      </c>
      <c r="G43" s="9">
        <v>2</v>
      </c>
      <c r="H43" s="9"/>
      <c r="I43" s="9"/>
      <c r="J43" s="9"/>
      <c r="K43" s="9"/>
      <c r="L43" s="9"/>
      <c r="M43" s="5">
        <f>D43+E43+F43+G43+H43+I43+J43+K43+L43</f>
        <v>2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6.5" customHeight="1">
      <c r="A44" s="5">
        <f>RANK(M44,$M$4:$M$120,0)</f>
        <v>27</v>
      </c>
      <c r="B44" s="10" t="s">
        <v>149</v>
      </c>
      <c r="C44" s="8" t="s">
        <v>24</v>
      </c>
      <c r="D44" s="9">
        <v>0</v>
      </c>
      <c r="E44" s="9">
        <v>0</v>
      </c>
      <c r="F44" s="9">
        <v>0</v>
      </c>
      <c r="G44" s="9">
        <v>2</v>
      </c>
      <c r="H44" s="9"/>
      <c r="I44" s="9"/>
      <c r="J44" s="9"/>
      <c r="K44" s="9"/>
      <c r="L44" s="9"/>
      <c r="M44" s="5">
        <f>D44+E44+F44+G44+H44+I44+J44+K44+L44</f>
        <v>2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6.5" customHeight="1">
      <c r="A45" s="5">
        <f>RANK(M45,$M$4:$M$120,0)</f>
        <v>27</v>
      </c>
      <c r="B45" s="10" t="s">
        <v>150</v>
      </c>
      <c r="C45" s="8" t="s">
        <v>26</v>
      </c>
      <c r="D45" s="9">
        <v>0</v>
      </c>
      <c r="E45" s="9">
        <v>0</v>
      </c>
      <c r="F45" s="9">
        <v>0</v>
      </c>
      <c r="G45" s="9">
        <v>2</v>
      </c>
      <c r="H45" s="9"/>
      <c r="I45" s="9"/>
      <c r="J45" s="9"/>
      <c r="K45" s="9"/>
      <c r="L45" s="9"/>
      <c r="M45" s="5">
        <f>D45+E45+F45+G45+H45+I45+J45+K45+L45</f>
        <v>2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6.5" customHeight="1">
      <c r="A46" s="5">
        <f>RANK(M46,$M$4:$M$120,0)</f>
        <v>43</v>
      </c>
      <c r="B46" s="10" t="s">
        <v>151</v>
      </c>
      <c r="C46" s="8" t="s">
        <v>11</v>
      </c>
      <c r="D46" s="9">
        <v>1</v>
      </c>
      <c r="E46" s="9">
        <v>0</v>
      </c>
      <c r="F46" s="9">
        <v>0</v>
      </c>
      <c r="G46" s="9"/>
      <c r="H46" s="9"/>
      <c r="I46" s="9"/>
      <c r="J46" s="9"/>
      <c r="K46" s="9"/>
      <c r="L46" s="9"/>
      <c r="M46" s="5">
        <f>D46+E46+F46+G46+H46+I46+J46+K46+L46</f>
        <v>1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6.5" customHeight="1">
      <c r="A47" s="5">
        <f>RANK(M47,$M$4:$M$120,0)</f>
        <v>43</v>
      </c>
      <c r="B47" s="10" t="s">
        <v>152</v>
      </c>
      <c r="C47" s="8" t="s">
        <v>130</v>
      </c>
      <c r="D47" s="9">
        <v>1</v>
      </c>
      <c r="E47" s="9">
        <v>0</v>
      </c>
      <c r="F47" s="9">
        <v>0</v>
      </c>
      <c r="G47" s="9">
        <v>0</v>
      </c>
      <c r="H47" s="9"/>
      <c r="I47" s="9"/>
      <c r="J47" s="9"/>
      <c r="K47" s="9"/>
      <c r="L47" s="9"/>
      <c r="M47" s="5">
        <f>D47+E47+F47+G47+H47+I47+J47+K47+L47</f>
        <v>1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6.5" customHeight="1">
      <c r="A48" s="5">
        <f>RANK(M48,$M$4:$M$120,0)</f>
        <v>43</v>
      </c>
      <c r="B48" s="10" t="s">
        <v>153</v>
      </c>
      <c r="C48" s="8" t="s">
        <v>130</v>
      </c>
      <c r="D48" s="9">
        <v>1</v>
      </c>
      <c r="E48" s="9">
        <v>0</v>
      </c>
      <c r="F48" s="9">
        <v>0</v>
      </c>
      <c r="G48" s="9">
        <v>0</v>
      </c>
      <c r="H48" s="9"/>
      <c r="I48" s="9"/>
      <c r="J48" s="9"/>
      <c r="K48" s="9"/>
      <c r="L48" s="9"/>
      <c r="M48" s="5">
        <f>D48+E48+F48+G48+H48+I48+J48+K48+L48</f>
        <v>1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6.5" customHeight="1">
      <c r="A49" s="5">
        <f>RANK(M49,$M$4:$M$120,0)</f>
        <v>43</v>
      </c>
      <c r="B49" s="8" t="s">
        <v>154</v>
      </c>
      <c r="C49" s="8" t="s">
        <v>16</v>
      </c>
      <c r="D49" s="9">
        <v>1</v>
      </c>
      <c r="E49" s="9">
        <v>0</v>
      </c>
      <c r="F49" s="9">
        <v>0</v>
      </c>
      <c r="G49" s="9">
        <v>0</v>
      </c>
      <c r="H49" s="9"/>
      <c r="I49" s="9"/>
      <c r="J49" s="9"/>
      <c r="K49" s="9"/>
      <c r="L49" s="9"/>
      <c r="M49" s="5">
        <f>D49+E49+F49+G49+H49+I49+J49+K49+L49</f>
        <v>1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6.5" customHeight="1">
      <c r="A50" s="5">
        <f>RANK(M50,$M$4:$M$120,0)</f>
        <v>43</v>
      </c>
      <c r="B50" s="10" t="s">
        <v>155</v>
      </c>
      <c r="C50" s="8" t="s">
        <v>20</v>
      </c>
      <c r="D50" s="9">
        <v>1</v>
      </c>
      <c r="E50" s="9">
        <v>0</v>
      </c>
      <c r="F50" s="9">
        <v>0</v>
      </c>
      <c r="G50" s="9">
        <v>0</v>
      </c>
      <c r="H50" s="9"/>
      <c r="I50" s="9"/>
      <c r="J50" s="9"/>
      <c r="K50" s="9"/>
      <c r="L50" s="9"/>
      <c r="M50" s="5">
        <f>D50+E50+F50+G50+H50+I50+J50+K50+L50</f>
        <v>1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6.5" customHeight="1">
      <c r="A51" s="5">
        <f>RANK(M51,$M$4:$M$120,0)</f>
        <v>43</v>
      </c>
      <c r="B51" s="10" t="s">
        <v>156</v>
      </c>
      <c r="C51" s="8" t="s">
        <v>20</v>
      </c>
      <c r="D51" s="9">
        <v>1</v>
      </c>
      <c r="E51" s="9">
        <v>0</v>
      </c>
      <c r="F51" s="9">
        <v>0</v>
      </c>
      <c r="G51" s="9">
        <v>0</v>
      </c>
      <c r="H51" s="9"/>
      <c r="I51" s="9"/>
      <c r="J51" s="9"/>
      <c r="K51" s="9"/>
      <c r="L51" s="9"/>
      <c r="M51" s="5">
        <f>D51+E51+F51+G51+H51+I51+J51+K51+L51</f>
        <v>1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6.5" customHeight="1">
      <c r="A52" s="5">
        <f>RANK(M52,$M$4:$M$120,0)</f>
        <v>43</v>
      </c>
      <c r="B52" s="10" t="s">
        <v>157</v>
      </c>
      <c r="C52" s="8" t="s">
        <v>20</v>
      </c>
      <c r="D52" s="9">
        <v>1</v>
      </c>
      <c r="E52" s="9">
        <v>0</v>
      </c>
      <c r="F52" s="9">
        <v>0</v>
      </c>
      <c r="G52" s="9">
        <v>0</v>
      </c>
      <c r="H52" s="9"/>
      <c r="I52" s="9"/>
      <c r="J52" s="9"/>
      <c r="K52" s="9"/>
      <c r="L52" s="9"/>
      <c r="M52" s="5">
        <f>D52+E52+F52+G52+H52+I52+J52+K52+L52</f>
        <v>1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6.5" customHeight="1">
      <c r="A53" s="5">
        <f>RANK(M53,$M$4:$M$120,0)</f>
        <v>43</v>
      </c>
      <c r="B53" s="10" t="s">
        <v>158</v>
      </c>
      <c r="C53" s="8" t="s">
        <v>19</v>
      </c>
      <c r="D53" s="9">
        <v>1</v>
      </c>
      <c r="E53" s="9">
        <v>0</v>
      </c>
      <c r="F53" s="9">
        <v>0</v>
      </c>
      <c r="G53" s="9">
        <v>0</v>
      </c>
      <c r="H53" s="9"/>
      <c r="I53" s="9"/>
      <c r="J53" s="9"/>
      <c r="K53" s="9"/>
      <c r="L53" s="9"/>
      <c r="M53" s="5">
        <f>D53+E53+F53+G53+H53+I53+J53+K53+L53</f>
        <v>1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6.5" customHeight="1">
      <c r="A54" s="5">
        <f>RANK(M54,$M$4:$M$120,0)</f>
        <v>43</v>
      </c>
      <c r="B54" s="10" t="s">
        <v>159</v>
      </c>
      <c r="C54" s="8" t="s">
        <v>19</v>
      </c>
      <c r="D54" s="9">
        <v>1</v>
      </c>
      <c r="E54" s="9">
        <v>0</v>
      </c>
      <c r="F54" s="9">
        <v>0</v>
      </c>
      <c r="G54" s="9">
        <v>0</v>
      </c>
      <c r="H54" s="9"/>
      <c r="I54" s="9"/>
      <c r="J54" s="9"/>
      <c r="K54" s="9"/>
      <c r="L54" s="9"/>
      <c r="M54" s="5">
        <f>D54+E54+F54+G54+H54+I54+J54+K54+L54</f>
        <v>1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6.5" customHeight="1">
      <c r="A55" s="5">
        <f>RANK(M55,$M$4:$M$120,0)</f>
        <v>43</v>
      </c>
      <c r="B55" s="10" t="s">
        <v>160</v>
      </c>
      <c r="C55" s="8" t="s">
        <v>26</v>
      </c>
      <c r="D55" s="9">
        <v>1</v>
      </c>
      <c r="E55" s="9">
        <v>0</v>
      </c>
      <c r="F55" s="9"/>
      <c r="G55" s="9"/>
      <c r="H55" s="9"/>
      <c r="I55" s="9"/>
      <c r="J55" s="9"/>
      <c r="K55" s="9"/>
      <c r="L55" s="9"/>
      <c r="M55" s="5">
        <f>D55+E55+F55+G55+H55+I55+J55+K55+L55</f>
        <v>1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6.5" customHeight="1">
      <c r="A56" s="5">
        <f>RANK(M56,$M$4:$M$120,0)</f>
        <v>43</v>
      </c>
      <c r="B56" s="10" t="s">
        <v>161</v>
      </c>
      <c r="C56" s="18" t="s">
        <v>17</v>
      </c>
      <c r="D56" s="9">
        <v>1</v>
      </c>
      <c r="E56" s="9">
        <v>0</v>
      </c>
      <c r="F56" s="9">
        <v>0</v>
      </c>
      <c r="G56" s="9"/>
      <c r="H56" s="9"/>
      <c r="I56" s="9"/>
      <c r="J56" s="9"/>
      <c r="K56" s="9"/>
      <c r="L56" s="9"/>
      <c r="M56" s="5">
        <f>D56+E56+F56+G56+H56+I56+J56+K56+L56</f>
        <v>1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6.5" customHeight="1">
      <c r="A57" s="5">
        <f>RANK(M57,$M$4:$M$120,0)</f>
        <v>43</v>
      </c>
      <c r="B57" s="10" t="s">
        <v>162</v>
      </c>
      <c r="C57" s="18" t="s">
        <v>17</v>
      </c>
      <c r="D57" s="9">
        <v>1</v>
      </c>
      <c r="E57" s="9">
        <v>0</v>
      </c>
      <c r="F57" s="9">
        <v>0</v>
      </c>
      <c r="G57" s="9"/>
      <c r="H57" s="9"/>
      <c r="I57" s="9"/>
      <c r="J57" s="9"/>
      <c r="K57" s="9"/>
      <c r="L57" s="9"/>
      <c r="M57" s="5">
        <f>D57+E57+F57+G57+H57+I57+J57+K57+L57</f>
        <v>1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6.5" customHeight="1">
      <c r="A58" s="5">
        <f>RANK(M58,$M$4:$M$120,0)</f>
        <v>43</v>
      </c>
      <c r="B58" s="10" t="s">
        <v>163</v>
      </c>
      <c r="C58" s="18" t="s">
        <v>17</v>
      </c>
      <c r="D58" s="9">
        <v>1</v>
      </c>
      <c r="E58" s="9">
        <v>0</v>
      </c>
      <c r="F58" s="9">
        <v>0</v>
      </c>
      <c r="G58" s="9"/>
      <c r="H58" s="9"/>
      <c r="I58" s="9"/>
      <c r="J58" s="9"/>
      <c r="K58" s="9"/>
      <c r="L58" s="9"/>
      <c r="M58" s="5">
        <f>D58+E58+F58+G58+H58+I58+J58+K58+L58</f>
        <v>1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6.5" customHeight="1">
      <c r="A59" s="5">
        <f>RANK(M59,$M$4:$M$120,0)</f>
        <v>43</v>
      </c>
      <c r="B59" s="10" t="s">
        <v>164</v>
      </c>
      <c r="C59" s="18" t="s">
        <v>17</v>
      </c>
      <c r="D59" s="9">
        <v>1</v>
      </c>
      <c r="E59" s="9">
        <v>0</v>
      </c>
      <c r="F59" s="9">
        <v>0</v>
      </c>
      <c r="G59" s="9"/>
      <c r="H59" s="9"/>
      <c r="I59" s="9"/>
      <c r="J59" s="9"/>
      <c r="K59" s="9"/>
      <c r="L59" s="9"/>
      <c r="M59" s="5">
        <f>D59+E59+F59+G59+H59+I59+J59+K59+L59</f>
        <v>1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6.5" customHeight="1">
      <c r="A60" s="5">
        <f>RANK(M60,$M$4:$M$120,0)</f>
        <v>43</v>
      </c>
      <c r="B60" s="10" t="s">
        <v>165</v>
      </c>
      <c r="C60" s="18" t="s">
        <v>11</v>
      </c>
      <c r="D60" s="9">
        <v>0</v>
      </c>
      <c r="E60" s="9">
        <v>1</v>
      </c>
      <c r="F60" s="9">
        <v>0</v>
      </c>
      <c r="G60" s="9"/>
      <c r="H60" s="9"/>
      <c r="I60" s="9"/>
      <c r="J60" s="9"/>
      <c r="K60" s="9"/>
      <c r="L60" s="9"/>
      <c r="M60" s="5">
        <f>D60+E60+F60+G60+H60+I60+J60+K60+L60</f>
        <v>1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6.5" customHeight="1">
      <c r="A61" s="5">
        <f>RANK(M61,$M$4:$M$120,0)</f>
        <v>43</v>
      </c>
      <c r="B61" s="10" t="s">
        <v>166</v>
      </c>
      <c r="C61" s="8" t="s">
        <v>11</v>
      </c>
      <c r="D61" s="9">
        <v>0</v>
      </c>
      <c r="E61" s="9">
        <v>1</v>
      </c>
      <c r="F61" s="9">
        <v>0</v>
      </c>
      <c r="G61" s="9"/>
      <c r="H61" s="9"/>
      <c r="I61" s="9"/>
      <c r="J61" s="9"/>
      <c r="K61" s="9"/>
      <c r="L61" s="9"/>
      <c r="M61" s="5">
        <f>D61+E61+F61+G61+H61+I61+J61+K61+L61</f>
        <v>1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6.5" customHeight="1">
      <c r="A62" s="5">
        <f>RANK(M62,$M$4:$M$120,0)</f>
        <v>43</v>
      </c>
      <c r="B62" s="10" t="s">
        <v>167</v>
      </c>
      <c r="C62" s="8" t="s">
        <v>19</v>
      </c>
      <c r="D62" s="9">
        <v>0</v>
      </c>
      <c r="E62" s="9">
        <v>1</v>
      </c>
      <c r="F62" s="9">
        <v>0</v>
      </c>
      <c r="G62" s="9">
        <v>0</v>
      </c>
      <c r="H62" s="9"/>
      <c r="I62" s="9"/>
      <c r="J62" s="9"/>
      <c r="K62" s="9"/>
      <c r="L62" s="9"/>
      <c r="M62" s="5">
        <f>D62+E62+F62+G62+H62+I62+J62+K62+L62</f>
        <v>1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6.5" customHeight="1">
      <c r="A63" s="5">
        <f>RANK(M63,$M$4:$M$120,0)</f>
        <v>43</v>
      </c>
      <c r="B63" s="8" t="s">
        <v>168</v>
      </c>
      <c r="C63" s="8" t="s">
        <v>22</v>
      </c>
      <c r="D63" s="9">
        <v>0</v>
      </c>
      <c r="E63" s="9">
        <v>1</v>
      </c>
      <c r="F63" s="9">
        <v>0</v>
      </c>
      <c r="G63" s="9">
        <v>0</v>
      </c>
      <c r="H63" s="9"/>
      <c r="I63" s="9"/>
      <c r="J63" s="9"/>
      <c r="K63" s="9"/>
      <c r="L63" s="9"/>
      <c r="M63" s="5">
        <f>D63+E63+F63+G63+H63+I63+J63+K63+L63</f>
        <v>1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6.5" customHeight="1">
      <c r="A64" s="5">
        <f>RANK(M64,$M$4:$M$120,0)</f>
        <v>43</v>
      </c>
      <c r="B64" s="10" t="s">
        <v>169</v>
      </c>
      <c r="C64" s="8" t="s">
        <v>130</v>
      </c>
      <c r="D64" s="9">
        <v>0</v>
      </c>
      <c r="E64" s="9">
        <v>1</v>
      </c>
      <c r="F64" s="9">
        <v>0</v>
      </c>
      <c r="G64" s="9">
        <v>0</v>
      </c>
      <c r="H64" s="9"/>
      <c r="I64" s="9"/>
      <c r="J64" s="9"/>
      <c r="K64" s="9"/>
      <c r="L64" s="9"/>
      <c r="M64" s="5">
        <f>D64+E64+F64+G64+H64+I64+J64+K64+L64</f>
        <v>1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6.5" customHeight="1">
      <c r="A65" s="5">
        <f>RANK(M65,$M$4:$M$120,0)</f>
        <v>43</v>
      </c>
      <c r="B65" s="10" t="s">
        <v>170</v>
      </c>
      <c r="C65" s="8" t="s">
        <v>130</v>
      </c>
      <c r="D65" s="9">
        <v>0</v>
      </c>
      <c r="E65" s="9">
        <v>1</v>
      </c>
      <c r="F65" s="9">
        <v>0</v>
      </c>
      <c r="G65" s="9">
        <v>0</v>
      </c>
      <c r="H65" s="9"/>
      <c r="I65" s="9"/>
      <c r="J65" s="9"/>
      <c r="K65" s="9"/>
      <c r="L65" s="9"/>
      <c r="M65" s="5">
        <f>D65+E65+F65+G65+H65+I65+J65+K65+L65</f>
        <v>1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6.5" customHeight="1">
      <c r="A66" s="5">
        <f>RANK(M66,$M$4:$M$120,0)</f>
        <v>43</v>
      </c>
      <c r="B66" s="10" t="s">
        <v>171</v>
      </c>
      <c r="C66" s="8" t="s">
        <v>130</v>
      </c>
      <c r="D66" s="9">
        <v>0</v>
      </c>
      <c r="E66" s="9">
        <v>1</v>
      </c>
      <c r="F66" s="9">
        <v>0</v>
      </c>
      <c r="G66" s="9">
        <v>0</v>
      </c>
      <c r="H66" s="9"/>
      <c r="I66" s="9"/>
      <c r="J66" s="9"/>
      <c r="K66" s="9"/>
      <c r="L66" s="9"/>
      <c r="M66" s="5">
        <f>D66+E66+F66+G66+H66+I66+J66+K66+L66</f>
        <v>1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6.5" customHeight="1">
      <c r="A67" s="5">
        <f>RANK(M67,$M$4:$M$120,0)</f>
        <v>43</v>
      </c>
      <c r="B67" s="10" t="s">
        <v>172</v>
      </c>
      <c r="C67" s="8" t="s">
        <v>16</v>
      </c>
      <c r="D67" s="9">
        <v>0</v>
      </c>
      <c r="E67" s="9">
        <v>1</v>
      </c>
      <c r="F67" s="9">
        <v>0</v>
      </c>
      <c r="G67" s="9">
        <v>0</v>
      </c>
      <c r="H67" s="9"/>
      <c r="I67" s="9"/>
      <c r="J67" s="9"/>
      <c r="K67" s="9"/>
      <c r="L67" s="9"/>
      <c r="M67" s="5">
        <f>D67+E67+F67+G67+H67+I67+J67+K67+L67</f>
        <v>1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6.5" customHeight="1">
      <c r="A68" s="5">
        <f>RANK(M68,$M$4:$M$120,0)</f>
        <v>43</v>
      </c>
      <c r="B68" s="10" t="s">
        <v>173</v>
      </c>
      <c r="C68" s="8" t="s">
        <v>13</v>
      </c>
      <c r="D68" s="9">
        <v>0</v>
      </c>
      <c r="E68" s="9">
        <v>0</v>
      </c>
      <c r="F68" s="9">
        <v>1</v>
      </c>
      <c r="G68" s="9">
        <v>0</v>
      </c>
      <c r="H68" s="9"/>
      <c r="I68" s="9"/>
      <c r="J68" s="9"/>
      <c r="K68" s="9"/>
      <c r="L68" s="9"/>
      <c r="M68" s="5">
        <f>D68+E68+F68+G68+H68+I68+J68+K68+L68</f>
        <v>1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6.5" customHeight="1">
      <c r="A69" s="5">
        <f>RANK(M69,$M$4:$M$120,0)</f>
        <v>43</v>
      </c>
      <c r="B69" s="10" t="s">
        <v>174</v>
      </c>
      <c r="C69" s="18" t="s">
        <v>13</v>
      </c>
      <c r="D69" s="9">
        <v>0</v>
      </c>
      <c r="E69" s="9">
        <v>0</v>
      </c>
      <c r="F69" s="9">
        <v>1</v>
      </c>
      <c r="G69" s="9">
        <v>0</v>
      </c>
      <c r="H69" s="9"/>
      <c r="I69" s="9"/>
      <c r="J69" s="9"/>
      <c r="K69" s="9"/>
      <c r="L69" s="9"/>
      <c r="M69" s="5">
        <f>D69+E69+F69+G69+H69+I69+J69+K69+L69</f>
        <v>1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6.5" customHeight="1">
      <c r="A70" s="5">
        <f>RANK(M70,$M$4:$M$120,0)</f>
        <v>43</v>
      </c>
      <c r="B70" s="10" t="s">
        <v>175</v>
      </c>
      <c r="C70" s="18" t="s">
        <v>24</v>
      </c>
      <c r="D70" s="9">
        <v>0</v>
      </c>
      <c r="E70" s="9">
        <v>0</v>
      </c>
      <c r="F70" s="9">
        <v>1</v>
      </c>
      <c r="G70" s="9">
        <v>0</v>
      </c>
      <c r="H70" s="9"/>
      <c r="I70" s="9"/>
      <c r="J70" s="9"/>
      <c r="K70" s="9"/>
      <c r="L70" s="9"/>
      <c r="M70" s="5">
        <f>D70+E70+F70+G70+H70+I70+J70+K70+L70</f>
        <v>1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6.5" customHeight="1">
      <c r="A71" s="5">
        <f>RANK(M71,$M$4:$M$120,0)</f>
        <v>43</v>
      </c>
      <c r="B71" s="10" t="s">
        <v>176</v>
      </c>
      <c r="C71" s="8" t="s">
        <v>22</v>
      </c>
      <c r="D71" s="9">
        <v>0</v>
      </c>
      <c r="E71" s="9">
        <v>0</v>
      </c>
      <c r="F71" s="9">
        <v>1</v>
      </c>
      <c r="G71" s="9">
        <v>0</v>
      </c>
      <c r="H71" s="9"/>
      <c r="I71" s="9"/>
      <c r="J71" s="9"/>
      <c r="K71" s="9"/>
      <c r="L71" s="9"/>
      <c r="M71" s="5">
        <f>D71+E71+F71+G71+H71+I71+J71+K71+L71</f>
        <v>1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6.5" customHeight="1">
      <c r="A72" s="5">
        <f>RANK(M72,$M$4:$M$120,0)</f>
        <v>43</v>
      </c>
      <c r="B72" s="7" t="s">
        <v>177</v>
      </c>
      <c r="C72" s="8" t="s">
        <v>17</v>
      </c>
      <c r="D72" s="9">
        <v>0</v>
      </c>
      <c r="E72" s="9">
        <v>1</v>
      </c>
      <c r="F72" s="9">
        <v>0</v>
      </c>
      <c r="G72" s="9"/>
      <c r="H72" s="9"/>
      <c r="I72" s="9"/>
      <c r="J72" s="9"/>
      <c r="K72" s="9"/>
      <c r="L72" s="9"/>
      <c r="M72" s="5">
        <f>D72+E72+F72+G72+H72+I72+J72+K72+L72</f>
        <v>1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6.5" customHeight="1">
      <c r="A73" s="5">
        <f>RANK(M73,$M$4:$M$120,0)</f>
        <v>43</v>
      </c>
      <c r="B73" s="10" t="s">
        <v>178</v>
      </c>
      <c r="C73" s="8" t="s">
        <v>130</v>
      </c>
      <c r="D73" s="9">
        <v>0</v>
      </c>
      <c r="E73" s="9">
        <v>0</v>
      </c>
      <c r="F73" s="9">
        <v>1</v>
      </c>
      <c r="G73" s="9">
        <v>0</v>
      </c>
      <c r="H73" s="9"/>
      <c r="I73" s="9"/>
      <c r="J73" s="9"/>
      <c r="K73" s="9"/>
      <c r="L73" s="9"/>
      <c r="M73" s="5">
        <f>D73+E73+F73+G73+H73+I73+J73+K73+L73</f>
        <v>1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6.5" customHeight="1">
      <c r="A74" s="5">
        <f>RANK(M74,$M$4:$M$120,0)</f>
        <v>43</v>
      </c>
      <c r="B74" s="10" t="s">
        <v>179</v>
      </c>
      <c r="C74" s="8" t="s">
        <v>19</v>
      </c>
      <c r="D74" s="9">
        <v>0</v>
      </c>
      <c r="E74" s="9">
        <v>0</v>
      </c>
      <c r="F74" s="9">
        <v>0</v>
      </c>
      <c r="G74" s="9">
        <v>1</v>
      </c>
      <c r="H74" s="9"/>
      <c r="I74" s="9"/>
      <c r="J74" s="9"/>
      <c r="K74" s="9"/>
      <c r="L74" s="9"/>
      <c r="M74" s="5">
        <f>D74+E74+F74+G74+H74+I74+J74+K74+L74</f>
        <v>1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6.5" customHeight="1">
      <c r="A75" s="5">
        <f>RANK(M75,$M$4:$M$120,0)</f>
        <v>43</v>
      </c>
      <c r="B75" s="10" t="s">
        <v>180</v>
      </c>
      <c r="C75" s="8" t="s">
        <v>22</v>
      </c>
      <c r="D75" s="9">
        <v>0</v>
      </c>
      <c r="E75" s="9">
        <v>0</v>
      </c>
      <c r="F75" s="9">
        <v>0</v>
      </c>
      <c r="G75" s="9">
        <v>1</v>
      </c>
      <c r="H75" s="9"/>
      <c r="I75" s="9"/>
      <c r="J75" s="9"/>
      <c r="K75" s="9"/>
      <c r="L75" s="9"/>
      <c r="M75" s="5">
        <f>D75+E75+F75+G75+H75+I75+J75+K75+L75</f>
        <v>1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6.5" customHeight="1">
      <c r="A76" s="5">
        <f>RANK(M76,$M$4:$M$120,0)</f>
        <v>43</v>
      </c>
      <c r="B76" s="7" t="s">
        <v>181</v>
      </c>
      <c r="C76" s="8" t="s">
        <v>22</v>
      </c>
      <c r="D76" s="9">
        <v>0</v>
      </c>
      <c r="E76" s="9">
        <v>0</v>
      </c>
      <c r="F76" s="9">
        <v>0</v>
      </c>
      <c r="G76" s="9">
        <v>1</v>
      </c>
      <c r="H76" s="9"/>
      <c r="I76" s="9"/>
      <c r="J76" s="9"/>
      <c r="K76" s="9"/>
      <c r="L76" s="9"/>
      <c r="M76" s="5">
        <f>D76+E76+F76+G76+H76+I76+J76+K76+L76</f>
        <v>1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6.5" customHeight="1">
      <c r="A77" s="5">
        <f>RANK(M77,$M$4:$M$120,0)</f>
        <v>43</v>
      </c>
      <c r="B77" s="10" t="s">
        <v>182</v>
      </c>
      <c r="C77" s="8" t="s">
        <v>20</v>
      </c>
      <c r="D77" s="9">
        <v>0</v>
      </c>
      <c r="E77" s="9">
        <v>0</v>
      </c>
      <c r="F77" s="9">
        <v>0</v>
      </c>
      <c r="G77" s="9">
        <v>1</v>
      </c>
      <c r="H77" s="9"/>
      <c r="I77" s="9"/>
      <c r="J77" s="9"/>
      <c r="K77" s="9"/>
      <c r="L77" s="9"/>
      <c r="M77" s="5">
        <f>D77+E77+F77+G77+H77+I77+J77+K77+L77</f>
        <v>1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6.5" customHeight="1">
      <c r="A78" s="5">
        <f>RANK(M78,$M$4:$M$120,0)</f>
        <v>43</v>
      </c>
      <c r="B78" s="10" t="s">
        <v>183</v>
      </c>
      <c r="C78" s="8" t="s">
        <v>20</v>
      </c>
      <c r="D78" s="9">
        <v>0</v>
      </c>
      <c r="E78" s="9">
        <v>0</v>
      </c>
      <c r="F78" s="9">
        <v>0</v>
      </c>
      <c r="G78" s="9">
        <v>1</v>
      </c>
      <c r="H78" s="9"/>
      <c r="I78" s="9"/>
      <c r="J78" s="9"/>
      <c r="K78" s="9"/>
      <c r="L78" s="9"/>
      <c r="M78" s="5">
        <f>D78+E78+F78+G78+H78+I78+J78+K78+L78</f>
        <v>1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6.5" customHeight="1">
      <c r="A79" s="5">
        <f>RANK(M79,$M$4:$M$120,0)</f>
        <v>76</v>
      </c>
      <c r="B79" s="10"/>
      <c r="C79" s="8"/>
      <c r="D79" s="9"/>
      <c r="E79" s="9"/>
      <c r="F79" s="9"/>
      <c r="G79" s="9"/>
      <c r="H79" s="9"/>
      <c r="I79" s="9"/>
      <c r="J79" s="9"/>
      <c r="K79" s="9"/>
      <c r="L79" s="9"/>
      <c r="M79" s="5">
        <f>D79+E79+F79+G79+H79+I79+J79+K79+L79</f>
        <v>0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6.5" customHeight="1">
      <c r="A80" s="5">
        <f>RANK(M80,$M$4:$M$120,0)</f>
        <v>76</v>
      </c>
      <c r="B80" s="10"/>
      <c r="C80" s="8"/>
      <c r="D80" s="9"/>
      <c r="E80" s="9"/>
      <c r="F80" s="9"/>
      <c r="G80" s="9"/>
      <c r="H80" s="9"/>
      <c r="I80" s="9"/>
      <c r="J80" s="9"/>
      <c r="K80" s="9"/>
      <c r="L80" s="9"/>
      <c r="M80" s="5">
        <f>D80+E80+F80+G80+H80+I80+J80+K80+L80</f>
        <v>0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6.5" customHeight="1">
      <c r="A81" s="5">
        <f>RANK(M81,$M$4:$M$120,0)</f>
        <v>76</v>
      </c>
      <c r="B81" s="7"/>
      <c r="C81" s="8"/>
      <c r="D81" s="9"/>
      <c r="E81" s="9"/>
      <c r="F81" s="9"/>
      <c r="G81" s="9"/>
      <c r="H81" s="9"/>
      <c r="I81" s="9"/>
      <c r="J81" s="9"/>
      <c r="K81" s="9"/>
      <c r="L81" s="9"/>
      <c r="M81" s="5">
        <f>D81+E81+F81+G81+H81+I81+J81+K81+L81</f>
        <v>0</v>
      </c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6.5" customHeight="1">
      <c r="A82" s="5">
        <f>RANK(M82,$M$4:$M$120,0)</f>
        <v>76</v>
      </c>
      <c r="B82" s="10"/>
      <c r="C82" s="8"/>
      <c r="D82" s="9"/>
      <c r="E82" s="9"/>
      <c r="F82" s="9"/>
      <c r="G82" s="9"/>
      <c r="H82" s="9"/>
      <c r="I82" s="9"/>
      <c r="J82" s="9"/>
      <c r="K82" s="9"/>
      <c r="L82" s="9"/>
      <c r="M82" s="5">
        <f>D82+E82+F82+G82+H82+I82+J82+K82+L82</f>
        <v>0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6.5" customHeight="1">
      <c r="A83" s="5">
        <f>RANK(M83,$M$4:$M$120,0)</f>
        <v>76</v>
      </c>
      <c r="B83" s="10"/>
      <c r="C83" s="8"/>
      <c r="D83" s="9"/>
      <c r="E83" s="9"/>
      <c r="F83" s="9"/>
      <c r="G83" s="9"/>
      <c r="H83" s="9"/>
      <c r="I83" s="9"/>
      <c r="J83" s="9"/>
      <c r="K83" s="9"/>
      <c r="L83" s="9"/>
      <c r="M83" s="5">
        <f>D83+E83+F83+G83+H83+I83+J83+K83+L83</f>
        <v>0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6.5" customHeight="1">
      <c r="A84" s="5">
        <f>RANK(M84,$M$4:$M$120,0)</f>
        <v>76</v>
      </c>
      <c r="B84" s="10"/>
      <c r="C84" s="8"/>
      <c r="D84" s="9"/>
      <c r="E84" s="9"/>
      <c r="F84" s="9"/>
      <c r="G84" s="9"/>
      <c r="H84" s="9"/>
      <c r="I84" s="9"/>
      <c r="J84" s="9"/>
      <c r="K84" s="9"/>
      <c r="L84" s="9"/>
      <c r="M84" s="5">
        <f>D84+E84+F84+G84+H84+I84+J84+K84+L84</f>
        <v>0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6.5" customHeight="1">
      <c r="A85" s="5">
        <f>RANK(M85,$M$4:$M$120,0)</f>
        <v>76</v>
      </c>
      <c r="B85" s="10"/>
      <c r="C85" s="8"/>
      <c r="D85" s="9"/>
      <c r="E85" s="9"/>
      <c r="F85" s="9"/>
      <c r="G85" s="9"/>
      <c r="H85" s="9"/>
      <c r="I85" s="9"/>
      <c r="J85" s="9"/>
      <c r="K85" s="9"/>
      <c r="L85" s="9"/>
      <c r="M85" s="5">
        <f>D85+E85+F85+G85+H85+I85+J85+K85+L85</f>
        <v>0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6.5" customHeight="1">
      <c r="A86" s="5">
        <f>RANK(M86,$M$4:$M$120,0)</f>
        <v>76</v>
      </c>
      <c r="B86" s="10"/>
      <c r="C86" s="8"/>
      <c r="D86" s="9"/>
      <c r="E86" s="9"/>
      <c r="F86" s="9"/>
      <c r="G86" s="9"/>
      <c r="H86" s="9"/>
      <c r="I86" s="9"/>
      <c r="J86" s="9"/>
      <c r="K86" s="9"/>
      <c r="L86" s="9"/>
      <c r="M86" s="5">
        <f>D86+E86+F86+G86+H86+I86+J86+K86+L86</f>
        <v>0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6.5" customHeight="1">
      <c r="A87" s="5">
        <f>RANK(M87,$M$4:$M$120,0)</f>
        <v>76</v>
      </c>
      <c r="B87" s="10"/>
      <c r="C87" s="8"/>
      <c r="D87" s="9"/>
      <c r="E87" s="9"/>
      <c r="F87" s="9"/>
      <c r="G87" s="9"/>
      <c r="H87" s="9"/>
      <c r="I87" s="9"/>
      <c r="J87" s="9"/>
      <c r="K87" s="9"/>
      <c r="L87" s="9"/>
      <c r="M87" s="5">
        <f>D87+E87+F87+G87+H87+I87+J87+K87+L87</f>
        <v>0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6.5" customHeight="1">
      <c r="A88" s="5">
        <f>RANK(M88,$M$4:$M$120,0)</f>
        <v>76</v>
      </c>
      <c r="B88" s="10"/>
      <c r="C88" s="8"/>
      <c r="D88" s="9"/>
      <c r="E88" s="9"/>
      <c r="F88" s="9"/>
      <c r="G88" s="9"/>
      <c r="H88" s="9"/>
      <c r="I88" s="9"/>
      <c r="J88" s="9"/>
      <c r="K88" s="9"/>
      <c r="L88" s="9"/>
      <c r="M88" s="5">
        <f>D88+E88+F88+G88+H88+I88+J88+K88+L88</f>
        <v>0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6.5" customHeight="1">
      <c r="A89" s="5">
        <f>RANK(M89,$M$4:$M$120,0)</f>
        <v>76</v>
      </c>
      <c r="B89" s="10"/>
      <c r="C89" s="8"/>
      <c r="D89" s="9"/>
      <c r="E89" s="9"/>
      <c r="F89" s="9"/>
      <c r="G89" s="9"/>
      <c r="H89" s="9"/>
      <c r="I89" s="9"/>
      <c r="J89" s="9"/>
      <c r="K89" s="9"/>
      <c r="L89" s="9"/>
      <c r="M89" s="5">
        <f>D89+E89+F89+G89+H89+I89+J89+K89+L89</f>
        <v>0</v>
      </c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6.5" customHeight="1">
      <c r="A90" s="5">
        <f>RANK(M90,$M$4:$M$120,0)</f>
        <v>76</v>
      </c>
      <c r="B90" s="10"/>
      <c r="C90" s="8"/>
      <c r="D90" s="9"/>
      <c r="E90" s="9"/>
      <c r="F90" s="9"/>
      <c r="G90" s="9"/>
      <c r="H90" s="9"/>
      <c r="I90" s="9"/>
      <c r="J90" s="9"/>
      <c r="K90" s="9"/>
      <c r="L90" s="9"/>
      <c r="M90" s="5">
        <f>D90+E90+F90+G90+H90+I90+J90+K90+L90</f>
        <v>0</v>
      </c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6.5" customHeight="1">
      <c r="A91" s="5">
        <f>RANK(M91,$M$4:$M$120,0)</f>
        <v>76</v>
      </c>
      <c r="B91" s="10"/>
      <c r="C91" s="8"/>
      <c r="D91" s="9"/>
      <c r="E91" s="9"/>
      <c r="F91" s="9"/>
      <c r="G91" s="9"/>
      <c r="H91" s="9"/>
      <c r="I91" s="9"/>
      <c r="J91" s="9"/>
      <c r="K91" s="9"/>
      <c r="L91" s="9"/>
      <c r="M91" s="5">
        <f>D91+E91+F91+G91+H91+I91+J91+K91+L91</f>
        <v>0</v>
      </c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6.5" customHeight="1">
      <c r="A92" s="5">
        <f>RANK(M92,$M$4:$M$120,0)</f>
        <v>76</v>
      </c>
      <c r="B92" s="10"/>
      <c r="C92" s="8"/>
      <c r="D92" s="9"/>
      <c r="E92" s="9"/>
      <c r="F92" s="9"/>
      <c r="G92" s="9"/>
      <c r="H92" s="9"/>
      <c r="I92" s="9"/>
      <c r="J92" s="9"/>
      <c r="K92" s="9"/>
      <c r="L92" s="9"/>
      <c r="M92" s="5">
        <f>D92+E92+F92+G92+H92+I92+J92+K92+L92</f>
        <v>0</v>
      </c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6.5" customHeight="1">
      <c r="A93" s="5">
        <f>RANK(M93,$M$4:$M$120,0)</f>
        <v>76</v>
      </c>
      <c r="B93" s="10"/>
      <c r="C93" s="8"/>
      <c r="D93" s="9"/>
      <c r="E93" s="9"/>
      <c r="F93" s="9"/>
      <c r="G93" s="9"/>
      <c r="H93" s="9"/>
      <c r="I93" s="9"/>
      <c r="J93" s="9"/>
      <c r="K93" s="9"/>
      <c r="L93" s="9"/>
      <c r="M93" s="5">
        <f>D93+E93+F93+G93+H93+I93+J93+K93+L93</f>
        <v>0</v>
      </c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6.5" customHeight="1">
      <c r="A94" s="5">
        <f>RANK(M94,$M$4:$M$120,0)</f>
        <v>76</v>
      </c>
      <c r="B94" s="10"/>
      <c r="C94" s="8"/>
      <c r="D94" s="9"/>
      <c r="E94" s="9"/>
      <c r="F94" s="9"/>
      <c r="G94" s="9"/>
      <c r="H94" s="9"/>
      <c r="I94" s="9"/>
      <c r="J94" s="9"/>
      <c r="K94" s="9"/>
      <c r="L94" s="9"/>
      <c r="M94" s="5">
        <f>D94+E94+F94+G94+H94+I94+J94+K94+L94</f>
        <v>0</v>
      </c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6.5" customHeight="1">
      <c r="A95" s="5">
        <f>RANK(M95,$M$4:$M$120,0)</f>
        <v>76</v>
      </c>
      <c r="B95" s="10"/>
      <c r="C95" s="8"/>
      <c r="D95" s="9"/>
      <c r="E95" s="9"/>
      <c r="F95" s="9"/>
      <c r="G95" s="9"/>
      <c r="H95" s="9"/>
      <c r="I95" s="9"/>
      <c r="J95" s="9"/>
      <c r="K95" s="9"/>
      <c r="L95" s="9"/>
      <c r="M95" s="5">
        <f>D95+E95+F95+G95+H95+I95+J95+K95+L95</f>
        <v>0</v>
      </c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6.5" customHeight="1">
      <c r="A96" s="5">
        <f>RANK(M96,$M$4:$M$120,0)</f>
        <v>76</v>
      </c>
      <c r="B96" s="10"/>
      <c r="C96" s="8"/>
      <c r="D96" s="9"/>
      <c r="E96" s="9"/>
      <c r="F96" s="9"/>
      <c r="G96" s="9"/>
      <c r="H96" s="9"/>
      <c r="I96" s="9"/>
      <c r="J96" s="9"/>
      <c r="K96" s="9"/>
      <c r="L96" s="9"/>
      <c r="M96" s="5">
        <f>D96+E96+F96+G96+H96+I96+J96+K96+L96</f>
        <v>0</v>
      </c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6.5" customHeight="1">
      <c r="A97" s="5">
        <f>RANK(M97,$M$4:$M$120,0)</f>
        <v>76</v>
      </c>
      <c r="B97" s="10"/>
      <c r="C97" s="8"/>
      <c r="D97" s="9"/>
      <c r="E97" s="9"/>
      <c r="F97" s="9"/>
      <c r="G97" s="9"/>
      <c r="H97" s="9"/>
      <c r="I97" s="9"/>
      <c r="J97" s="9"/>
      <c r="K97" s="9"/>
      <c r="L97" s="9"/>
      <c r="M97" s="5">
        <f>D97+E97+F97+G97+H97+I97+J97+K97+L97</f>
        <v>0</v>
      </c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6.5" customHeight="1">
      <c r="A98" s="5">
        <f>RANK(M98,$M$4:$M$120,0)</f>
        <v>76</v>
      </c>
      <c r="B98" s="10"/>
      <c r="C98" s="8"/>
      <c r="D98" s="9"/>
      <c r="E98" s="9"/>
      <c r="F98" s="9"/>
      <c r="G98" s="9"/>
      <c r="H98" s="9"/>
      <c r="I98" s="9"/>
      <c r="J98" s="9"/>
      <c r="K98" s="9"/>
      <c r="L98" s="9"/>
      <c r="M98" s="5">
        <f>D98+E98+F98+G98+H98+I98+J98+K98+L98</f>
        <v>0</v>
      </c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6.5" customHeight="1">
      <c r="A99" s="5">
        <f>RANK(M99,$M$4:$M$120,0)</f>
        <v>76</v>
      </c>
      <c r="B99" s="10"/>
      <c r="C99" s="8"/>
      <c r="D99" s="9"/>
      <c r="E99" s="9"/>
      <c r="F99" s="9"/>
      <c r="G99" s="9"/>
      <c r="H99" s="9"/>
      <c r="I99" s="9"/>
      <c r="J99" s="9"/>
      <c r="K99" s="9"/>
      <c r="L99" s="9"/>
      <c r="M99" s="5">
        <f>D99+E99+F99+G99+H99+I99+J99+K99+L99</f>
        <v>0</v>
      </c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6.5" customHeight="1">
      <c r="A100" s="5">
        <f>RANK(M100,$M$4:$M$120,0)</f>
        <v>76</v>
      </c>
      <c r="B100" s="10"/>
      <c r="C100" s="8"/>
      <c r="D100" s="9"/>
      <c r="E100" s="9"/>
      <c r="F100" s="9"/>
      <c r="G100" s="9"/>
      <c r="H100" s="9"/>
      <c r="I100" s="9"/>
      <c r="J100" s="9"/>
      <c r="K100" s="9"/>
      <c r="L100" s="9"/>
      <c r="M100" s="5">
        <f>D100+E100+F100+G100+H100+I100+J100+K100+L100</f>
        <v>0</v>
      </c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6.5" customHeight="1">
      <c r="A101" s="5">
        <f>RANK(M101,$M$4:$M$120,0)</f>
        <v>76</v>
      </c>
      <c r="B101" s="10"/>
      <c r="C101" s="8"/>
      <c r="D101" s="9"/>
      <c r="E101" s="9"/>
      <c r="F101" s="9"/>
      <c r="G101" s="9"/>
      <c r="H101" s="9"/>
      <c r="I101" s="9"/>
      <c r="J101" s="9"/>
      <c r="K101" s="9"/>
      <c r="L101" s="9"/>
      <c r="M101" s="5">
        <f>D101+E101+F101+G101+H101+I101+J101+K101+L101</f>
        <v>0</v>
      </c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6.5" customHeight="1">
      <c r="A102" s="5">
        <f>RANK(M102,$M$4:$M$120,0)</f>
        <v>76</v>
      </c>
      <c r="B102" s="10"/>
      <c r="C102" s="8"/>
      <c r="D102" s="9"/>
      <c r="E102" s="9"/>
      <c r="F102" s="9"/>
      <c r="G102" s="9"/>
      <c r="H102" s="9"/>
      <c r="I102" s="9"/>
      <c r="J102" s="9"/>
      <c r="K102" s="9"/>
      <c r="L102" s="9"/>
      <c r="M102" s="5">
        <f>D102+E102+F102+G102+H102+I102+J102+K102+L102</f>
        <v>0</v>
      </c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6.5" customHeight="1">
      <c r="A103" s="5">
        <f>RANK(M103,$M$4:$M$120,0)</f>
        <v>76</v>
      </c>
      <c r="B103" s="10"/>
      <c r="C103" s="8"/>
      <c r="D103" s="9"/>
      <c r="E103" s="9"/>
      <c r="F103" s="9"/>
      <c r="G103" s="9"/>
      <c r="H103" s="9"/>
      <c r="I103" s="9"/>
      <c r="J103" s="9"/>
      <c r="K103" s="9"/>
      <c r="L103" s="9"/>
      <c r="M103" s="5">
        <f>D103+E103+F103+G103+H103+I103+J103+K103+L103</f>
        <v>0</v>
      </c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6.5" customHeight="1">
      <c r="A104" s="5">
        <f>RANK(M104,$M$4:$M$120,0)</f>
        <v>76</v>
      </c>
      <c r="B104" s="10"/>
      <c r="C104" s="8"/>
      <c r="D104" s="9"/>
      <c r="E104" s="9"/>
      <c r="F104" s="9"/>
      <c r="G104" s="9"/>
      <c r="H104" s="9"/>
      <c r="I104" s="9"/>
      <c r="J104" s="9"/>
      <c r="K104" s="9"/>
      <c r="L104" s="9"/>
      <c r="M104" s="5">
        <f>D104+E104+F104+G104+H104+I104+J104+K104+L104</f>
        <v>0</v>
      </c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6.5" customHeight="1">
      <c r="A105" s="5">
        <f>RANK(M105,$M$4:$M$120,0)</f>
        <v>76</v>
      </c>
      <c r="B105" s="10"/>
      <c r="C105" s="8"/>
      <c r="D105" s="9"/>
      <c r="E105" s="9"/>
      <c r="F105" s="9"/>
      <c r="G105" s="9"/>
      <c r="H105" s="9"/>
      <c r="I105" s="9"/>
      <c r="J105" s="9"/>
      <c r="K105" s="9"/>
      <c r="L105" s="9"/>
      <c r="M105" s="5">
        <f>D105+E105+F105+G105+H105+I105+J105+K105+L105</f>
        <v>0</v>
      </c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6.5" customHeight="1">
      <c r="A106" s="5">
        <f>RANK(M106,$M$4:$M$120,0)</f>
        <v>76</v>
      </c>
      <c r="B106" s="7"/>
      <c r="C106" s="8"/>
      <c r="D106" s="9"/>
      <c r="E106" s="9"/>
      <c r="F106" s="9"/>
      <c r="G106" s="9"/>
      <c r="H106" s="9"/>
      <c r="I106" s="9"/>
      <c r="J106" s="9"/>
      <c r="K106" s="9"/>
      <c r="L106" s="9"/>
      <c r="M106" s="5">
        <f>D106+E106+F106+G106+H106+I106+J106+K106+L106</f>
        <v>0</v>
      </c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6.5" customHeight="1">
      <c r="A107" s="5">
        <f>RANK(M107,$M$4:$M$120,0)</f>
        <v>76</v>
      </c>
      <c r="B107" s="10"/>
      <c r="C107" s="8"/>
      <c r="D107" s="9"/>
      <c r="E107" s="9"/>
      <c r="F107" s="9"/>
      <c r="G107" s="9"/>
      <c r="H107" s="9"/>
      <c r="I107" s="9"/>
      <c r="J107" s="9"/>
      <c r="K107" s="9"/>
      <c r="L107" s="9"/>
      <c r="M107" s="5">
        <f>D107+E107+F107+G107+H107+I107+J107+K107+L107</f>
        <v>0</v>
      </c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6.5" customHeight="1">
      <c r="A108" s="5">
        <f>RANK(M108,$M$4:$M$120,0)</f>
        <v>76</v>
      </c>
      <c r="B108" s="10"/>
      <c r="C108" s="8"/>
      <c r="D108" s="9"/>
      <c r="E108" s="9"/>
      <c r="F108" s="9"/>
      <c r="G108" s="9"/>
      <c r="H108" s="9"/>
      <c r="I108" s="9"/>
      <c r="J108" s="9"/>
      <c r="K108" s="9"/>
      <c r="L108" s="9"/>
      <c r="M108" s="5">
        <f>D108+E108+F108+G108+H108+I108+J108+K108+L108</f>
        <v>0</v>
      </c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6.5" customHeight="1">
      <c r="A109" s="5">
        <f>RANK(M109,$M$4:$M$120,0)</f>
        <v>76</v>
      </c>
      <c r="B109" s="10"/>
      <c r="C109" s="8"/>
      <c r="D109" s="9"/>
      <c r="E109" s="9"/>
      <c r="F109" s="9"/>
      <c r="G109" s="9"/>
      <c r="H109" s="9"/>
      <c r="I109" s="9"/>
      <c r="J109" s="9"/>
      <c r="K109" s="9"/>
      <c r="L109" s="9"/>
      <c r="M109" s="5">
        <f>D109+E109+F109+G109+H109+I109+J109+K109+L109</f>
        <v>0</v>
      </c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6.5" customHeight="1">
      <c r="A110" s="5">
        <f>RANK(M110,$M$4:$M$120,0)</f>
        <v>76</v>
      </c>
      <c r="B110" s="10"/>
      <c r="C110" s="8"/>
      <c r="D110" s="9"/>
      <c r="E110" s="9"/>
      <c r="F110" s="9"/>
      <c r="G110" s="9"/>
      <c r="H110" s="9"/>
      <c r="I110" s="9"/>
      <c r="J110" s="9"/>
      <c r="K110" s="9"/>
      <c r="L110" s="9"/>
      <c r="M110" s="5">
        <f>D110+E110+F110+G110+H110+I110+J110+K110+L110</f>
        <v>0</v>
      </c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6.5" customHeight="1">
      <c r="A111" s="5">
        <f>RANK(M111,$M$4:$M$120,0)</f>
        <v>76</v>
      </c>
      <c r="B111" s="10"/>
      <c r="C111" s="8"/>
      <c r="D111" s="9"/>
      <c r="E111" s="9"/>
      <c r="F111" s="9"/>
      <c r="G111" s="9"/>
      <c r="H111" s="9"/>
      <c r="I111" s="9"/>
      <c r="J111" s="9"/>
      <c r="K111" s="9"/>
      <c r="L111" s="9"/>
      <c r="M111" s="5">
        <f>D111+E111+F111+G111+H111+I111+J111+K111+L111</f>
        <v>0</v>
      </c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6.5" customHeight="1">
      <c r="A112" s="5">
        <f>RANK(M112,$M$4:$M$120,0)</f>
        <v>76</v>
      </c>
      <c r="B112" s="7"/>
      <c r="C112" s="8"/>
      <c r="D112" s="9"/>
      <c r="E112" s="9"/>
      <c r="F112" s="9"/>
      <c r="G112" s="9"/>
      <c r="H112" s="9"/>
      <c r="I112" s="9"/>
      <c r="J112" s="9"/>
      <c r="K112" s="9"/>
      <c r="L112" s="9"/>
      <c r="M112" s="5">
        <f>D112+E112+F112+G112+H112+I112+J112+K112+L112</f>
        <v>0</v>
      </c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6.5" customHeight="1">
      <c r="A113" s="5">
        <f>RANK(M113,$M$4:$M$120,0)</f>
        <v>76</v>
      </c>
      <c r="B113" s="10"/>
      <c r="C113" s="8"/>
      <c r="D113" s="9"/>
      <c r="E113" s="9"/>
      <c r="F113" s="9"/>
      <c r="G113" s="9"/>
      <c r="H113" s="9"/>
      <c r="I113" s="9"/>
      <c r="J113" s="9"/>
      <c r="K113" s="9"/>
      <c r="L113" s="9"/>
      <c r="M113" s="5">
        <f>D113+E113+F113+G113+H113+I113+J113+K113+L113</f>
        <v>0</v>
      </c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6.5" customHeight="1">
      <c r="A114" s="5">
        <f>RANK(M114,$M$4:$M$120,0)</f>
        <v>76</v>
      </c>
      <c r="B114" s="10"/>
      <c r="C114" s="8"/>
      <c r="D114" s="9"/>
      <c r="E114" s="9"/>
      <c r="F114" s="9"/>
      <c r="G114" s="9"/>
      <c r="H114" s="9"/>
      <c r="I114" s="9"/>
      <c r="J114" s="9"/>
      <c r="K114" s="9"/>
      <c r="L114" s="9"/>
      <c r="M114" s="5">
        <f>D114+E114+F114+G114+H114+I114+J114+K114+L114</f>
        <v>0</v>
      </c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6.5" customHeight="1">
      <c r="A115" s="5">
        <f>RANK(M115,$M$4:$M$120,0)</f>
        <v>76</v>
      </c>
      <c r="B115" s="10"/>
      <c r="C115" s="8"/>
      <c r="D115" s="9"/>
      <c r="E115" s="9"/>
      <c r="F115" s="9"/>
      <c r="G115" s="9"/>
      <c r="H115" s="9"/>
      <c r="I115" s="9"/>
      <c r="J115" s="9"/>
      <c r="K115" s="9"/>
      <c r="L115" s="9"/>
      <c r="M115" s="5">
        <f>D115+E115+F115+G115+H115+I115+J115+K115+L115</f>
        <v>0</v>
      </c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6.5" customHeight="1">
      <c r="A116" s="5">
        <f>RANK(M116,$M$4:$M$120,0)</f>
        <v>76</v>
      </c>
      <c r="B116" s="10"/>
      <c r="C116" s="8"/>
      <c r="D116" s="9"/>
      <c r="E116" s="9"/>
      <c r="F116" s="9"/>
      <c r="G116" s="9"/>
      <c r="H116" s="9"/>
      <c r="I116" s="9"/>
      <c r="J116" s="9"/>
      <c r="K116" s="9"/>
      <c r="L116" s="9"/>
      <c r="M116" s="5">
        <f>D116+E116+F116+G116+H116+I116+J116+K116+L116</f>
        <v>0</v>
      </c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6.5" customHeight="1">
      <c r="A117" s="5">
        <f>RANK(M117,$M$4:$M$120,0)</f>
        <v>76</v>
      </c>
      <c r="B117" s="10"/>
      <c r="C117" s="8"/>
      <c r="D117" s="9"/>
      <c r="E117" s="9"/>
      <c r="F117" s="9"/>
      <c r="G117" s="9"/>
      <c r="H117" s="9"/>
      <c r="I117" s="9"/>
      <c r="J117" s="9"/>
      <c r="K117" s="9"/>
      <c r="L117" s="9"/>
      <c r="M117" s="5">
        <f>D117+E117+F117+G117+H117+I117+J117+K117+L117</f>
        <v>0</v>
      </c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6.5" customHeight="1">
      <c r="A118" s="5">
        <f>RANK(M118,$M$4:$M$120,0)</f>
        <v>76</v>
      </c>
      <c r="B118" s="10"/>
      <c r="C118" s="8"/>
      <c r="D118" s="9"/>
      <c r="E118" s="9"/>
      <c r="F118" s="9"/>
      <c r="G118" s="9"/>
      <c r="H118" s="9"/>
      <c r="I118" s="9"/>
      <c r="J118" s="9"/>
      <c r="K118" s="9"/>
      <c r="L118" s="9"/>
      <c r="M118" s="5">
        <f>D118+E118+F118+G118+H118+I118+J118+K118+L118</f>
        <v>0</v>
      </c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6.5" customHeight="1">
      <c r="A119" s="5">
        <f>RANK(M119,$M$4:$M$120,0)</f>
        <v>76</v>
      </c>
      <c r="B119" s="10"/>
      <c r="C119" s="8"/>
      <c r="D119" s="9"/>
      <c r="E119" s="9"/>
      <c r="F119" s="9"/>
      <c r="G119" s="9"/>
      <c r="H119" s="9"/>
      <c r="I119" s="9"/>
      <c r="J119" s="9"/>
      <c r="K119" s="9"/>
      <c r="L119" s="9"/>
      <c r="M119" s="5">
        <f>D119+E119+F119+G119+H119+I119+J119+K119+L119</f>
        <v>0</v>
      </c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6.5" customHeight="1">
      <c r="A120" s="5">
        <f>RANK(M120,$M$4:$M$120,0)</f>
        <v>76</v>
      </c>
      <c r="B120" s="10"/>
      <c r="C120" s="8"/>
      <c r="D120" s="9"/>
      <c r="E120" s="9"/>
      <c r="F120" s="9"/>
      <c r="G120" s="9"/>
      <c r="H120" s="9"/>
      <c r="I120" s="9"/>
      <c r="J120" s="9"/>
      <c r="K120" s="9"/>
      <c r="L120" s="9"/>
      <c r="M120" s="5">
        <f>D120+E120+F120+G120+H120+I120+J120+K120+L120</f>
        <v>0</v>
      </c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6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6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6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6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6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6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6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6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6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6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6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6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6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6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6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6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6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6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6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6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6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6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6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6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6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6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6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6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6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6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6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6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6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6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6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6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6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6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6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6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6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6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6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6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6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6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6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6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6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6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6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6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6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6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6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6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6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6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6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6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6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6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6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6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6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6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6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6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6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6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6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6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6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6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6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6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6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6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6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6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6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6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6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6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6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6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6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6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6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6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6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6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6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6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6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6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6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6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6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6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6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6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6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6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6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6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6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6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6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6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6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6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6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6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6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6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6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6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6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6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6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6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6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6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6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6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6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6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6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6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6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6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6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6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6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6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6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6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6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6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6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6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6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6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6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6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6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6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6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6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6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6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6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6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6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6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6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6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6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6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6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6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6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6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6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6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6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6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6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6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6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6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6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6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6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6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6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6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6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6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6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6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6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6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6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6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6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6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6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6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6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6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6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6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6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6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6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6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6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6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6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6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6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6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6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6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6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6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6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6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6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6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6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6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6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6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6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6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6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6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6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6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6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6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6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6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6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6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6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6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6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6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6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6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6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6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6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6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6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6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6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6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6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6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6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6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6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6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6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6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6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6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6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6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6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6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6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6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6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6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6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6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6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6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6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6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6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6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6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6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6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6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6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6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6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6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6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6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6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6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6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6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6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6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6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6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6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6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6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6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6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6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6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6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6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6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6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6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6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6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6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6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6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6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6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6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6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6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6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6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6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6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6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6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6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6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6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6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6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6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6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6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6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6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6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6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6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6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6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6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6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6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6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6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6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6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6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6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6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6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6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6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6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6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6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6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6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6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6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6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6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6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6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6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6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6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6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6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6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6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6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6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6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6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6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6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6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6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6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6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6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6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6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6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6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6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6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6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6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6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6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6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6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6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6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6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6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6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6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6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6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6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6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6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6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6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6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6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6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6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6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6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6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6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6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6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6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6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6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6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6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6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6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6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6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6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6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6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6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6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6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6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6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6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6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6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6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6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6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6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6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6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6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6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6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6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6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6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6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6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6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6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6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6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6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6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6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6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6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6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6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6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6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6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6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6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6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6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6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6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6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6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6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6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6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6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6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6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6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6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6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6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6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6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6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6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6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6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6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6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6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6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6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6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6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6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6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6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6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6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6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6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6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6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6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6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6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6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6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6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6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6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6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6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6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6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6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6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6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6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6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6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6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6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6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6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6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6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6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6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6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6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6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6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6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6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6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6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6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6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6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6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6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6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6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6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6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6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6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6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6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6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6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6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6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6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6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6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6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6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6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6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6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6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6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6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6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6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6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6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6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6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6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6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6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6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6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6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6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6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6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6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6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6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6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6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6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6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6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6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6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6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6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6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6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6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6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6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6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6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6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6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6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6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6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6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6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6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6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6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6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6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6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6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6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6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6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6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6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6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6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6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6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6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6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6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6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6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6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6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6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6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6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6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6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6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6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6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6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6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6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6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6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6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6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6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6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6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6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6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6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6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6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6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6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6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6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6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6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6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6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6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6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6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6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6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6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6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6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6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6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6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6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6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6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6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6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6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6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6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6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6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6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6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6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6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6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6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6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6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6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6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6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6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6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6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6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6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6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6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6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6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6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6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6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6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6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6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6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6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6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6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6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6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6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6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6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6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6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6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6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6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6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6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6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6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6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6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6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6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6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6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6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6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6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6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6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6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6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6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6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6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6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6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6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6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6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6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6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6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6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6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6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6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6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6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6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6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6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6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6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6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6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6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6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6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6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6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6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6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6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6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6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6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6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6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6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6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6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6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6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6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6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6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6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6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6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6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6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6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6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6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6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6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6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6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6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6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6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6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6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6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6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6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6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6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6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6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6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6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6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6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6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6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6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6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6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6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6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6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6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6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6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6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6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6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6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6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6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6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6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6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6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6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6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6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6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6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6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6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6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6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6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6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6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6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6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6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6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6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6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6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6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6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6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6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6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6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6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6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6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6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6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6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6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6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6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6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6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6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6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6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6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6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6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6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6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6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6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6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6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6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6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6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6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6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6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6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6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6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autoFilter ref="A3:M120" xr:uid="{00000000-0009-0000-0000-000002000000}">
    <sortState xmlns:xlrd2="http://schemas.microsoft.com/office/spreadsheetml/2017/richdata2" ref="A4:M120">
      <sortCondition ref="A3:A120"/>
    </sortState>
  </autoFilter>
  <sortState xmlns:xlrd2="http://schemas.microsoft.com/office/spreadsheetml/2017/richdata2" ref="A4:M95">
    <sortCondition ref="A4:A95"/>
  </sortState>
  <mergeCells count="1">
    <mergeCell ref="A2:C2"/>
  </mergeCells>
  <pageMargins left="0.7" right="0.7" top="0.75" bottom="0.75" header="0" footer="0"/>
  <pageSetup paperSize="9" scale="7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selection activeCell="D11" sqref="D11"/>
    </sheetView>
  </sheetViews>
  <sheetFormatPr defaultColWidth="11.25" defaultRowHeight="15" customHeight="1"/>
  <cols>
    <col min="1" max="1" width="5" customWidth="1"/>
    <col min="2" max="2" width="6.875" customWidth="1"/>
    <col min="3" max="3" width="21.875" customWidth="1"/>
    <col min="4" max="4" width="11.75" customWidth="1"/>
    <col min="5" max="5" width="11.875" customWidth="1"/>
    <col min="6" max="8" width="11.375" customWidth="1"/>
    <col min="9" max="26" width="9" customWidth="1"/>
  </cols>
  <sheetData>
    <row r="1" spans="1:26" ht="16.5" customHeight="1">
      <c r="A1" s="1" t="s">
        <v>184</v>
      </c>
      <c r="B1" s="2"/>
      <c r="C1" s="2"/>
      <c r="D1" s="3"/>
      <c r="E1" s="2"/>
      <c r="F1" s="2" t="s">
        <v>185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6.5" customHeight="1">
      <c r="A2" s="2"/>
      <c r="B2" s="2"/>
      <c r="C2" s="2"/>
      <c r="D2" s="2"/>
      <c r="E2" s="2"/>
      <c r="F2" s="2" t="s">
        <v>186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>
      <c r="A3" s="4" t="s">
        <v>187</v>
      </c>
      <c r="B3" s="4" t="s">
        <v>188</v>
      </c>
      <c r="C3" s="4" t="s">
        <v>189</v>
      </c>
      <c r="D3" s="4" t="s">
        <v>96</v>
      </c>
      <c r="E3" s="4" t="s">
        <v>190</v>
      </c>
      <c r="F3" s="4" t="s">
        <v>191</v>
      </c>
      <c r="G3" s="4" t="s">
        <v>192</v>
      </c>
      <c r="H3" s="4" t="s">
        <v>193</v>
      </c>
      <c r="I3" s="4" t="s">
        <v>194</v>
      </c>
      <c r="J3" s="2" t="s">
        <v>195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5" customHeight="1">
      <c r="A4" s="5">
        <v>1</v>
      </c>
      <c r="B4" s="6">
        <v>45024</v>
      </c>
      <c r="C4" s="7" t="s">
        <v>196</v>
      </c>
      <c r="D4" s="8" t="s">
        <v>22</v>
      </c>
      <c r="E4" s="8" t="s">
        <v>145</v>
      </c>
      <c r="F4" s="9" t="s">
        <v>197</v>
      </c>
      <c r="G4" s="9"/>
      <c r="H4" s="9"/>
      <c r="I4" s="15"/>
      <c r="J4" s="2" t="s">
        <v>198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.5" customHeight="1">
      <c r="A5" s="5">
        <v>1</v>
      </c>
      <c r="B5" s="6">
        <v>45066</v>
      </c>
      <c r="C5" s="7" t="s">
        <v>199</v>
      </c>
      <c r="D5" s="8" t="s">
        <v>26</v>
      </c>
      <c r="E5" s="8" t="s">
        <v>200</v>
      </c>
      <c r="F5" s="9" t="s">
        <v>201</v>
      </c>
      <c r="G5" s="9"/>
      <c r="H5" s="9"/>
      <c r="I5" s="16"/>
      <c r="J5" s="2" t="s">
        <v>202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6.5" customHeight="1">
      <c r="A6" s="5">
        <v>2</v>
      </c>
      <c r="B6" s="6">
        <v>45066</v>
      </c>
      <c r="C6" s="8" t="s">
        <v>203</v>
      </c>
      <c r="D6" s="8" t="s">
        <v>22</v>
      </c>
      <c r="E6" s="8" t="s">
        <v>168</v>
      </c>
      <c r="F6" s="9" t="s">
        <v>197</v>
      </c>
      <c r="G6" s="9"/>
      <c r="H6" s="9"/>
      <c r="I6" s="16"/>
      <c r="J6" s="2" t="s">
        <v>204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5">
        <v>3</v>
      </c>
      <c r="B7" s="6">
        <v>45094</v>
      </c>
      <c r="C7" s="7" t="s">
        <v>205</v>
      </c>
      <c r="D7" s="8" t="s">
        <v>22</v>
      </c>
      <c r="E7" s="8" t="s">
        <v>180</v>
      </c>
      <c r="F7" s="9" t="s">
        <v>197</v>
      </c>
      <c r="G7" s="9"/>
      <c r="H7" s="9"/>
      <c r="I7" s="16"/>
      <c r="J7" s="2" t="s">
        <v>206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>
      <c r="A8" s="9">
        <v>3</v>
      </c>
      <c r="B8" s="6">
        <v>45094</v>
      </c>
      <c r="C8" s="8" t="s">
        <v>207</v>
      </c>
      <c r="D8" s="8" t="s">
        <v>208</v>
      </c>
      <c r="E8" s="8" t="s">
        <v>177</v>
      </c>
      <c r="F8" s="9" t="s">
        <v>197</v>
      </c>
      <c r="G8" s="9"/>
      <c r="H8" s="9"/>
      <c r="I8" s="16"/>
      <c r="J8" s="2" t="s">
        <v>209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9"/>
      <c r="B9" s="6"/>
      <c r="C9" s="10"/>
      <c r="D9" s="10"/>
      <c r="E9" s="9"/>
      <c r="F9" s="9"/>
      <c r="G9" s="9"/>
      <c r="H9" s="9"/>
      <c r="I9" s="16"/>
      <c r="J9" s="2" t="s">
        <v>210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.5" customHeight="1">
      <c r="A10" s="9"/>
      <c r="B10" s="6"/>
      <c r="C10" s="7"/>
      <c r="D10" s="10"/>
      <c r="E10" s="9"/>
      <c r="F10" s="9"/>
      <c r="G10" s="9"/>
      <c r="H10" s="9"/>
      <c r="I10" s="16"/>
      <c r="J10" s="2" t="s">
        <v>211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9"/>
      <c r="B11" s="6"/>
      <c r="C11" s="10"/>
      <c r="D11" s="10"/>
      <c r="E11" s="9"/>
      <c r="F11" s="9"/>
      <c r="G11" s="9"/>
      <c r="H11" s="9"/>
      <c r="I11" s="16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9"/>
      <c r="B12" s="11"/>
      <c r="C12" s="10"/>
      <c r="D12" s="10"/>
      <c r="E12" s="9"/>
      <c r="F12" s="9"/>
      <c r="G12" s="9"/>
      <c r="H12" s="9"/>
      <c r="I12" s="16"/>
      <c r="J12" s="2" t="s">
        <v>212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>
      <c r="A13" s="9"/>
      <c r="B13" s="6"/>
      <c r="C13" s="10"/>
      <c r="D13" s="10"/>
      <c r="E13" s="9"/>
      <c r="F13" s="9"/>
      <c r="G13" s="9"/>
      <c r="H13" s="9"/>
      <c r="I13" s="16"/>
      <c r="J13" s="2" t="s">
        <v>213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.5" customHeight="1">
      <c r="A14" s="9"/>
      <c r="B14" s="11"/>
      <c r="C14" s="10"/>
      <c r="D14" s="10"/>
      <c r="E14" s="9"/>
      <c r="F14" s="9"/>
      <c r="G14" s="9"/>
      <c r="H14" s="12"/>
      <c r="I14" s="16"/>
      <c r="J14" s="2" t="s">
        <v>214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5" customHeight="1">
      <c r="A15" s="9"/>
      <c r="B15" s="6"/>
      <c r="C15" s="10"/>
      <c r="D15" s="10"/>
      <c r="E15" s="9"/>
      <c r="F15" s="9"/>
      <c r="G15" s="9"/>
      <c r="H15" s="13"/>
      <c r="I15" s="7"/>
      <c r="J15" s="2" t="s">
        <v>215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.5" customHeight="1">
      <c r="A16" s="9"/>
      <c r="B16" s="14"/>
      <c r="C16" s="7"/>
      <c r="D16" s="10"/>
      <c r="E16" s="9"/>
      <c r="F16" s="9"/>
      <c r="G16" s="9"/>
      <c r="H16" s="9"/>
      <c r="I16" s="16"/>
      <c r="J16" s="2" t="s">
        <v>216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.5" customHeight="1">
      <c r="A17" s="9"/>
      <c r="B17" s="6"/>
      <c r="C17" s="7"/>
      <c r="D17" s="10"/>
      <c r="E17" s="9"/>
      <c r="F17" s="9"/>
      <c r="G17" s="9"/>
      <c r="H17" s="9"/>
      <c r="I17" s="16"/>
      <c r="J17" s="2" t="s">
        <v>217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6.5" customHeight="1">
      <c r="A18" s="9"/>
      <c r="B18" s="6"/>
      <c r="C18" s="10"/>
      <c r="D18" s="10"/>
      <c r="E18" s="9"/>
      <c r="F18" s="9"/>
      <c r="G18" s="9"/>
      <c r="H18" s="9"/>
      <c r="I18" s="16"/>
      <c r="J18" s="2" t="s">
        <v>218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6.5" customHeight="1">
      <c r="A19" s="9"/>
      <c r="B19" s="6"/>
      <c r="C19" s="10"/>
      <c r="D19" s="10"/>
      <c r="E19" s="9"/>
      <c r="F19" s="9"/>
      <c r="G19" s="9"/>
      <c r="H19" s="9"/>
      <c r="I19" s="16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.5" customHeight="1">
      <c r="A20" s="9"/>
      <c r="B20" s="6"/>
      <c r="C20" s="8"/>
      <c r="D20" s="10"/>
      <c r="E20" s="9"/>
      <c r="F20" s="9"/>
      <c r="G20" s="9"/>
      <c r="H20" s="12"/>
      <c r="I20" s="1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6.5" customHeight="1">
      <c r="A21" s="9"/>
      <c r="B21" s="6"/>
      <c r="C21" s="8"/>
      <c r="D21" s="10"/>
      <c r="E21" s="9"/>
      <c r="F21" s="9"/>
      <c r="G21" s="9"/>
      <c r="H21" s="12"/>
      <c r="I21" s="16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6.5" customHeight="1">
      <c r="A22" s="9"/>
      <c r="B22" s="6"/>
      <c r="C22" s="10"/>
      <c r="D22" s="10"/>
      <c r="E22" s="9"/>
      <c r="F22" s="9"/>
      <c r="G22" s="9"/>
      <c r="H22" s="9"/>
      <c r="I22" s="16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6.5" customHeight="1">
      <c r="A23" s="9"/>
      <c r="B23" s="6"/>
      <c r="C23" s="10"/>
      <c r="D23" s="10"/>
      <c r="E23" s="9"/>
      <c r="F23" s="9"/>
      <c r="G23" s="9"/>
      <c r="H23" s="9"/>
      <c r="I23" s="16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6.5" customHeight="1">
      <c r="A24" s="9"/>
      <c r="B24" s="6"/>
      <c r="C24" s="10"/>
      <c r="D24" s="10"/>
      <c r="E24" s="9"/>
      <c r="F24" s="9"/>
      <c r="G24" s="9"/>
      <c r="H24" s="9"/>
      <c r="I24" s="16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6.5" customHeight="1">
      <c r="A25" s="9"/>
      <c r="B25" s="6"/>
      <c r="C25" s="7"/>
      <c r="D25" s="10"/>
      <c r="E25" s="9"/>
      <c r="F25" s="9"/>
      <c r="G25" s="9"/>
      <c r="H25" s="9"/>
      <c r="I25" s="16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.5" customHeight="1">
      <c r="A26" s="9"/>
      <c r="B26" s="6"/>
      <c r="C26" s="10"/>
      <c r="D26" s="10"/>
      <c r="E26" s="9"/>
      <c r="F26" s="9"/>
      <c r="G26" s="9"/>
      <c r="H26" s="9"/>
      <c r="I26" s="16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6.5" customHeight="1">
      <c r="A27" s="9"/>
      <c r="B27" s="6"/>
      <c r="C27" s="7"/>
      <c r="D27" s="8"/>
      <c r="E27" s="9"/>
      <c r="F27" s="9"/>
      <c r="G27" s="9"/>
      <c r="H27" s="9"/>
      <c r="I27" s="16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6.5" customHeight="1">
      <c r="A28" s="9"/>
      <c r="B28" s="6"/>
      <c r="C28" s="7"/>
      <c r="D28" s="10"/>
      <c r="E28" s="9"/>
      <c r="F28" s="9"/>
      <c r="G28" s="9"/>
      <c r="H28" s="12"/>
      <c r="I28" s="16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6.5" customHeight="1">
      <c r="A29" s="9"/>
      <c r="B29" s="13"/>
      <c r="C29" s="10"/>
      <c r="D29" s="10"/>
      <c r="E29" s="9"/>
      <c r="F29" s="9"/>
      <c r="G29" s="9"/>
      <c r="H29" s="9"/>
      <c r="I29" s="16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6.5" customHeight="1">
      <c r="A30" s="9"/>
      <c r="B30" s="12"/>
      <c r="C30" s="9"/>
      <c r="D30" s="9"/>
      <c r="E30" s="9"/>
      <c r="F30" s="9"/>
      <c r="G30" s="9"/>
      <c r="H30" s="9"/>
      <c r="I30" s="16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6.5" customHeight="1">
      <c r="A31" s="9"/>
      <c r="B31" s="12"/>
      <c r="C31" s="9"/>
      <c r="D31" s="9"/>
      <c r="E31" s="9"/>
      <c r="F31" s="9"/>
      <c r="G31" s="9"/>
      <c r="H31" s="9"/>
      <c r="I31" s="16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6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6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6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6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6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6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6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6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6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6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6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6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6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6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6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6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6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6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6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6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6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6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6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6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6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6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6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6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6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6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6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6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6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6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6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6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6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6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6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6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6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6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6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6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6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6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6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6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6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6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6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6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6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6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6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6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6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6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6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6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6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6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6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6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6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6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6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6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6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6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6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6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6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6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6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6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6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6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6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6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6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6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6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6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6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6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6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6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6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6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6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6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6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6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6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6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6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6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6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6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6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6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6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6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6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6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6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6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6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6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6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6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6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6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6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6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6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6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6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6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6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6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6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6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6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6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6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6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6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6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6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6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6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6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6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6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6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6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6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6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6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6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6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6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6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6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6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6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6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6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6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6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6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6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6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6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6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6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6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6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6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6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6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6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6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6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6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6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6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6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6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6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6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6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6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6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6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6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6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6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6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6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6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6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6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6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6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6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6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6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6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6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6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6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6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6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6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6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6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6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6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6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6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6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6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6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6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6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6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6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6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6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6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6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6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6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6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6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6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6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6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6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6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6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6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6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6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6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6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6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6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6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6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6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6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6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6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6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6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6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6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6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6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6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6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6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6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6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6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6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6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6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6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6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6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6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6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6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6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6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6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6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6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6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6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6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6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6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6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6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6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6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6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6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6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6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6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6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6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6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6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6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6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6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6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6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6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6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6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6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6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6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6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6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6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6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6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6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6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6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6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6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6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6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6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6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6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6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6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6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6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6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6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6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6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6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6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6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6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6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6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6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6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6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6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6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6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6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6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6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6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6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6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6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6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6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6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6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6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6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6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6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6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6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6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6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6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6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6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6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6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6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6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6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6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6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6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6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6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6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6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6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6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6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6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6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6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6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6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6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6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6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6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6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6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6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6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6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6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6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6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6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6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6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6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6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6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6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6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6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6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6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6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6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6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6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6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6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6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6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6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6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6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6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6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6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6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6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6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6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6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6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6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6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6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6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6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6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6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6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6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6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6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6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6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6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6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6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6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6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6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6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6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6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6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6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6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6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6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6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6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6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6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6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6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6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6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6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6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6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6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6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6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6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6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6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6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6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6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6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6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6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6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6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6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6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6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6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6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6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6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6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6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6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6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6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6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6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6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6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6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6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6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6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6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6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6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6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6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6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6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6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6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6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6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6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6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6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6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6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6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6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6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6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6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6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6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6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6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6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6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6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6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6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6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6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6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6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6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6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6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6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6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6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6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6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6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6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6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6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6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6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6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6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6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6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6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6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6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6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6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6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6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6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6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6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6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6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6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6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6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6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6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6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6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6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6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6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6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6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6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6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6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6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6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6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6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6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6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6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6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6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6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6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6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6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6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6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6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6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6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6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6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6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6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6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6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6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6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6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6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6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6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6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6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6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6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6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6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6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6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6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6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6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6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6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6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6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6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6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6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6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6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6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6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6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6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6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6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6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6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6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6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6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6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6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6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6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6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6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6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6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6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6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6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6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6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6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6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6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6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6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6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6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6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6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6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6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6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6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6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6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6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6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6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6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6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6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6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6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6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6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6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6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6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6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6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6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6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6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6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6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6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6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6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6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6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6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6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6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6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6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6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6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6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6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6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6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6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6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6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6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6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6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6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6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6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6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6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6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6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6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6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6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6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6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6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6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6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6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6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6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6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6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6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6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6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6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6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6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6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6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6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6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6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6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6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6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6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6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6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6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6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6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6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6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6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6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6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6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6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6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6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6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6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6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6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6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6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6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6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6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6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6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6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6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6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6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6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6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6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6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6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6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6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6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6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6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6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6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6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6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6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6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6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6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6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6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6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6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6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6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6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6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6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6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6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6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6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6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6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6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6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6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6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6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6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6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6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6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6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6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6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6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6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6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6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6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6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6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6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6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6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6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6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6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6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6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6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6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6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6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6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6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6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6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6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6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6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6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6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6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6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6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6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6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6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6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6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6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6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6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6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6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6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6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6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6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6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6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6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6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6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6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6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6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6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6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6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6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6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6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6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6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6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6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6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6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6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6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6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6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6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6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6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6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6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6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6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6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6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6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6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6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6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6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6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6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6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6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6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6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6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6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6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6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6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6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6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6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6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6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6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6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6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6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6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6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6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6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6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6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6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6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6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6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6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6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6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6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6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6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6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6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6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6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6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6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6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6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6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6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6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6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6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6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6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6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6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6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6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6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6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6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6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6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6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6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6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6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6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6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6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6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6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6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6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6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6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6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6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6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6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0866141732283505" right="0.70866141732283505" top="0.74803149606299202" bottom="0.74803149606299202" header="0" footer="0"/>
  <pageSetup paperSize="9" scale="7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藤田悠輔</dc:creator>
  <cp:keywords/>
  <dc:description/>
  <cp:lastModifiedBy/>
  <cp:revision/>
  <dcterms:created xsi:type="dcterms:W3CDTF">2023-06-26T15:10:00Z</dcterms:created>
  <dcterms:modified xsi:type="dcterms:W3CDTF">2023-07-24T03:06:34Z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